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720" yWindow="165" windowWidth="16965" windowHeight="11460"/>
  </bookViews>
  <sheets>
    <sheet name="combined" sheetId="4" r:id="rId1"/>
    <sheet name="Membership total" sheetId="5" r:id="rId2"/>
    <sheet name="men" sheetId="6" r:id="rId3"/>
    <sheet name="women" sheetId="7" r:id="rId4"/>
    <sheet name="col M" sheetId="8" r:id="rId5"/>
    <sheet name="Col W" sheetId="9" r:id="rId6"/>
    <sheet name="7s" sheetId="10" r:id="rId7"/>
  </sheets>
  <definedNames>
    <definedName name="_xlnm.Print_Area" localSheetId="0">combined!$A$1:$E$43</definedName>
  </definedNames>
  <calcPr calcId="125725"/>
</workbook>
</file>

<file path=xl/calcChain.xml><?xml version="1.0" encoding="utf-8"?>
<calcChain xmlns="http://schemas.openxmlformats.org/spreadsheetml/2006/main">
  <c r="B40" i="4"/>
  <c r="F7" i="9"/>
  <c r="F43" i="5"/>
  <c r="F6" i="8"/>
  <c r="F4" i="7"/>
  <c r="F18" i="6"/>
  <c r="B12" i="4"/>
  <c r="D26"/>
  <c r="B26" s="1"/>
  <c r="D25"/>
  <c r="B25" s="1"/>
  <c r="D24"/>
  <c r="B24" s="1"/>
  <c r="D23"/>
  <c r="B23" s="1"/>
  <c r="B42" s="1"/>
  <c r="D22"/>
  <c r="B22" s="1"/>
  <c r="D21"/>
  <c r="B21" s="1"/>
  <c r="D20"/>
  <c r="B20" s="1"/>
  <c r="D19"/>
  <c r="B19" s="1"/>
  <c r="B13"/>
  <c r="B16"/>
  <c r="B15"/>
  <c r="B14"/>
  <c r="B4"/>
  <c r="B6"/>
  <c r="B3"/>
  <c r="B8"/>
</calcChain>
</file>

<file path=xl/sharedStrings.xml><?xml version="1.0" encoding="utf-8"?>
<sst xmlns="http://schemas.openxmlformats.org/spreadsheetml/2006/main" count="186" uniqueCount="91">
  <si>
    <t>INCOME</t>
  </si>
  <si>
    <t>TOTAL INCOME</t>
  </si>
  <si>
    <t>EXPENSES</t>
  </si>
  <si>
    <t xml:space="preserve">Officer Travel </t>
  </si>
  <si>
    <t>AGM</t>
  </si>
  <si>
    <t xml:space="preserve">Men's 15's </t>
  </si>
  <si>
    <t xml:space="preserve">Men's 7's </t>
  </si>
  <si>
    <t xml:space="preserve">Women's 15's </t>
  </si>
  <si>
    <t>Women's 7's s</t>
  </si>
  <si>
    <t>College Women 15s</t>
  </si>
  <si>
    <t>College Women 7s</t>
  </si>
  <si>
    <t>College Men 15s</t>
  </si>
  <si>
    <t>College Men 7s</t>
  </si>
  <si>
    <t>Operating</t>
  </si>
  <si>
    <t>Financial fees</t>
  </si>
  <si>
    <t>Web site</t>
  </si>
  <si>
    <t>0.50 FTE Salary (20 hours/week)</t>
  </si>
  <si>
    <t>TOTAL EXPENSES</t>
  </si>
  <si>
    <t>Championships</t>
  </si>
  <si>
    <t>Coaching Development Clinic</t>
  </si>
  <si>
    <t>FRRA Referees</t>
  </si>
  <si>
    <t>College Men-5</t>
  </si>
  <si>
    <t>Liability Insurance</t>
  </si>
  <si>
    <t>High Performance Funding Proposals</t>
  </si>
  <si>
    <t>College Women - 3</t>
  </si>
  <si>
    <t>Notes on original projections</t>
  </si>
  <si>
    <t>Per player dues TOTAL - 15s</t>
  </si>
  <si>
    <t>Per Player dues Total - 7s</t>
  </si>
  <si>
    <t>After transfer deadline, modified dues to $15 per player to encourage enrollment</t>
  </si>
  <si>
    <t>Postage</t>
  </si>
  <si>
    <t>South CR Rep Travel</t>
  </si>
  <si>
    <t>Associate College Clubs</t>
  </si>
  <si>
    <t>generated as $2.50 per player in each category, divided as 2/3 on 15s and 1/3 on 7s, numbers based upon itemized numbers from USAR</t>
  </si>
  <si>
    <t>at least 1/3 will be awarded as prize money</t>
  </si>
  <si>
    <t>new budget item, did not account in 2014 as we were unaware of expense</t>
  </si>
  <si>
    <t>2015 DRAFT FRU GU Budget - Final budget will be presented at meeting</t>
  </si>
  <si>
    <t>Projected/Budgeted</t>
  </si>
  <si>
    <t># players/ clubs - projected</t>
  </si>
  <si>
    <t xml:space="preserve">Cost Each </t>
  </si>
  <si>
    <t>Ave Maria University Rugby Club 2013-2014</t>
  </si>
  <si>
    <t>Bay Area Pelican Rugby Football Club 2013-2014</t>
  </si>
  <si>
    <t>Boca Raton Rugby Football Club 2013-2014</t>
  </si>
  <si>
    <t>Brevard Old Red Eye Rugby Football Club 2013-2014</t>
  </si>
  <si>
    <t>Daytona Beach Rugby Football Club 2013-2014</t>
  </si>
  <si>
    <t>Eckerd College Men's Rugby Football Club 2013-2014</t>
  </si>
  <si>
    <t>Eckerd College Women's Rugby Football Club 2013-2014</t>
  </si>
  <si>
    <t>FGCU Women's Rugby Club 2013-2014</t>
  </si>
  <si>
    <t>Florida Atlantic University Mens Rugby Club 2012-2013</t>
  </si>
  <si>
    <t>Florida Atlantic University Womens Rugby Club 2013-2014</t>
  </si>
  <si>
    <t>Florida Gulf Coast University Rugby Football Club 2013-2014</t>
  </si>
  <si>
    <t>Florida International University Women's Rugby Club 2013-2014</t>
  </si>
  <si>
    <t>Fort Lauderdale Rugby Football Club 2013-2014</t>
  </si>
  <si>
    <t>Ft. Miami Women's Rugby Club 2013-2014</t>
  </si>
  <si>
    <t>Gainesville Rugby Club 2013-2014</t>
  </si>
  <si>
    <t>Indian River Mens Rugby Club 2013-2014</t>
  </si>
  <si>
    <t>Indian River Womens Rugby Club 2013-2014</t>
  </si>
  <si>
    <t>Jacksonville Rugby Football Club 2013-2014</t>
  </si>
  <si>
    <t>Jacksonville Women's Rugby Club 2013-2014</t>
  </si>
  <si>
    <t>Key West Rugby Football Club 2013-2014</t>
  </si>
  <si>
    <t>Miami Rugby Football Club, Inc. 2013-2014</t>
  </si>
  <si>
    <t>Miami Tridents Rugby Football Club 2013-2014</t>
  </si>
  <si>
    <t>Naples Rugby Club 2013-2014</t>
  </si>
  <si>
    <t>Orlando Rugby Football Club 2013-2014</t>
  </si>
  <si>
    <t>Orlando Womens Rugby Football Club 2013-2014</t>
  </si>
  <si>
    <t>Palm Beach Rugby 2013-2014</t>
  </si>
  <si>
    <t>Sarasota Rugby Club 2013-2014</t>
  </si>
  <si>
    <t>Tampa Bay Krewe 2013-2014</t>
  </si>
  <si>
    <t>Treasure Coast Pirates Rugby Club 2013-2014</t>
  </si>
  <si>
    <t>Univ. Miami Rugby Football Club 2013-2014</t>
  </si>
  <si>
    <t>Univ. South Florida Women's Rugby Club 2013-2014</t>
  </si>
  <si>
    <t>University of Miami Women's Rugby Club 2013-2014</t>
  </si>
  <si>
    <t>Vice City Sting 2013-2014</t>
  </si>
  <si>
    <t>Col Men</t>
  </si>
  <si>
    <t>Men</t>
  </si>
  <si>
    <t>men</t>
  </si>
  <si>
    <t>Col W</t>
  </si>
  <si>
    <t>UNF ?</t>
  </si>
  <si>
    <t>women</t>
  </si>
  <si>
    <t>Col Women</t>
  </si>
  <si>
    <t>7s</t>
  </si>
  <si>
    <t>Col M</t>
  </si>
  <si>
    <t>Women</t>
  </si>
  <si>
    <t>$150 per club in competion</t>
  </si>
  <si>
    <t>Men and Women's 7s</t>
  </si>
  <si>
    <t>Men D2 - 15s</t>
  </si>
  <si>
    <t>Men D3 - 15s</t>
  </si>
  <si>
    <t>Sr. W - 15s</t>
  </si>
  <si>
    <t>Col W  - 15s</t>
  </si>
  <si>
    <t>Col M - 15s</t>
  </si>
  <si>
    <t>Reserve Fund 5%</t>
  </si>
  <si>
    <t>Total numbers per USAR June 18 2013 projections.  Currently pay $17 per player to South and per club dues to FRU.  Took $765/50 players for senior clubs, or $465/30 for college women clubs or col Men 650/40 to come up with $16. $17 + 16 = 33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</si>
</sst>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sz val="11"/>
      <color rgb="FF333333"/>
      <name val="Arial"/>
      <family val="2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rgb="FFE5E5E5"/>
      </bottom>
      <diagonal/>
    </border>
    <border>
      <left style="medium">
        <color rgb="FFDDDDDD"/>
      </left>
      <right/>
      <top style="medium">
        <color rgb="FFDDDDDD"/>
      </top>
      <bottom style="dotted">
        <color rgb="FFE5E5E5"/>
      </bottom>
      <diagonal/>
    </border>
    <border>
      <left/>
      <right/>
      <top style="medium">
        <color rgb="FFDDDDDD"/>
      </top>
      <bottom style="dotted">
        <color rgb="FFE5E5E5"/>
      </bottom>
      <diagonal/>
    </border>
    <border>
      <left/>
      <right style="medium">
        <color rgb="FFDDDDDD"/>
      </right>
      <top style="medium">
        <color rgb="FFDDDDDD"/>
      </top>
      <bottom style="dotted">
        <color rgb="FFE5E5E5"/>
      </bottom>
      <diagonal/>
    </border>
    <border>
      <left style="medium">
        <color rgb="FFDDDDDD"/>
      </left>
      <right/>
      <top/>
      <bottom style="dotted">
        <color rgb="FFE5E5E5"/>
      </bottom>
      <diagonal/>
    </border>
    <border>
      <left/>
      <right style="medium">
        <color rgb="FFDDDDDD"/>
      </right>
      <top/>
      <bottom style="dotted">
        <color rgb="FFE5E5E5"/>
      </bottom>
      <diagonal/>
    </border>
    <border>
      <left style="medium">
        <color rgb="FFDDDDDD"/>
      </left>
      <right/>
      <top/>
      <bottom style="medium">
        <color rgb="FFDDDDDD"/>
      </bottom>
      <diagonal/>
    </border>
    <border>
      <left/>
      <right/>
      <top/>
      <bottom style="medium">
        <color rgb="FFDDDDDD"/>
      </bottom>
      <diagonal/>
    </border>
    <border>
      <left/>
      <right style="medium">
        <color rgb="FFDDDDDD"/>
      </right>
      <top/>
      <bottom style="medium">
        <color rgb="FFDDDDDD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3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3" fontId="3" fillId="3" borderId="1" xfId="0" applyNumberFormat="1" applyFont="1" applyFill="1" applyBorder="1" applyAlignment="1">
      <alignment wrapText="1"/>
    </xf>
    <xf numFmtId="0" fontId="2" fillId="2" borderId="1" xfId="0" applyFont="1" applyFill="1" applyBorder="1" applyAlignment="1"/>
    <xf numFmtId="0" fontId="3" fillId="2" borderId="1" xfId="0" applyFont="1" applyFill="1" applyBorder="1" applyAlignment="1"/>
    <xf numFmtId="0" fontId="3" fillId="0" borderId="1" xfId="0" applyFont="1" applyBorder="1" applyAlignment="1"/>
    <xf numFmtId="0" fontId="2" fillId="0" borderId="1" xfId="0" applyFont="1" applyFill="1" applyBorder="1" applyAlignment="1"/>
    <xf numFmtId="0" fontId="1" fillId="2" borderId="1" xfId="0" applyFont="1" applyFill="1" applyBorder="1" applyAlignment="1"/>
    <xf numFmtId="0" fontId="1" fillId="0" borderId="1" xfId="0" applyFont="1" applyBorder="1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4" borderId="1" xfId="0" applyFont="1" applyFill="1" applyBorder="1" applyAlignment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1" fillId="4" borderId="1" xfId="0" applyFont="1" applyFill="1" applyBorder="1" applyAlignment="1"/>
    <xf numFmtId="0" fontId="2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3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3" fontId="3" fillId="4" borderId="1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5" borderId="5" xfId="1" applyFill="1" applyBorder="1" applyAlignment="1" applyProtection="1">
      <alignment horizontal="left" vertical="top" wrapText="1" indent="1" readingOrder="1"/>
    </xf>
    <xf numFmtId="0" fontId="5" fillId="5" borderId="5" xfId="0" applyFont="1" applyFill="1" applyBorder="1" applyAlignment="1">
      <alignment horizontal="left" vertical="top" wrapText="1" indent="1" readingOrder="1"/>
    </xf>
    <xf numFmtId="0" fontId="6" fillId="6" borderId="5" xfId="1" applyFill="1" applyBorder="1" applyAlignment="1" applyProtection="1">
      <alignment horizontal="left" vertical="top" wrapText="1" indent="1" readingOrder="1"/>
    </xf>
    <xf numFmtId="0" fontId="5" fillId="6" borderId="5" xfId="0" applyFont="1" applyFill="1" applyBorder="1" applyAlignment="1">
      <alignment horizontal="left" vertical="top" wrapText="1" indent="1" readingOrder="1"/>
    </xf>
    <xf numFmtId="0" fontId="6" fillId="5" borderId="6" xfId="1" applyFill="1" applyBorder="1" applyAlignment="1" applyProtection="1">
      <alignment horizontal="left" vertical="top" wrapText="1" indent="1" readingOrder="1"/>
    </xf>
    <xf numFmtId="0" fontId="5" fillId="5" borderId="7" xfId="0" applyFont="1" applyFill="1" applyBorder="1" applyAlignment="1">
      <alignment horizontal="left" vertical="top" wrapText="1" indent="1" readingOrder="1"/>
    </xf>
    <xf numFmtId="0" fontId="5" fillId="5" borderId="8" xfId="0" applyFont="1" applyFill="1" applyBorder="1" applyAlignment="1">
      <alignment horizontal="left" vertical="top" wrapText="1" indent="1" readingOrder="1"/>
    </xf>
    <xf numFmtId="0" fontId="6" fillId="6" borderId="9" xfId="1" applyFill="1" applyBorder="1" applyAlignment="1" applyProtection="1">
      <alignment horizontal="left" vertical="top" wrapText="1" indent="1" readingOrder="1"/>
    </xf>
    <xf numFmtId="0" fontId="5" fillId="6" borderId="10" xfId="0" applyFont="1" applyFill="1" applyBorder="1" applyAlignment="1">
      <alignment horizontal="left" vertical="top" wrapText="1" indent="1" readingOrder="1"/>
    </xf>
    <xf numFmtId="0" fontId="6" fillId="5" borderId="9" xfId="1" applyFill="1" applyBorder="1" applyAlignment="1" applyProtection="1">
      <alignment horizontal="left" vertical="top" wrapText="1" indent="1" readingOrder="1"/>
    </xf>
    <xf numFmtId="0" fontId="5" fillId="5" borderId="10" xfId="0" applyFont="1" applyFill="1" applyBorder="1" applyAlignment="1">
      <alignment horizontal="left" vertical="top" wrapText="1" indent="1" readingOrder="1"/>
    </xf>
    <xf numFmtId="0" fontId="6" fillId="5" borderId="11" xfId="1" applyFill="1" applyBorder="1" applyAlignment="1" applyProtection="1">
      <alignment horizontal="left" vertical="top" wrapText="1" indent="1" readingOrder="1"/>
    </xf>
    <xf numFmtId="0" fontId="5" fillId="5" borderId="12" xfId="0" applyFont="1" applyFill="1" applyBorder="1" applyAlignment="1">
      <alignment horizontal="left" vertical="top" wrapText="1" indent="1" readingOrder="1"/>
    </xf>
    <xf numFmtId="0" fontId="5" fillId="5" borderId="13" xfId="0" applyFont="1" applyFill="1" applyBorder="1" applyAlignment="1">
      <alignment horizontal="left" vertical="top" wrapText="1" indent="1" readingOrder="1"/>
    </xf>
    <xf numFmtId="0" fontId="6" fillId="5" borderId="7" xfId="1" applyFill="1" applyBorder="1" applyAlignment="1" applyProtection="1">
      <alignment horizontal="left" vertical="top" wrapText="1" indent="1" readingOrder="1"/>
    </xf>
    <xf numFmtId="0" fontId="6" fillId="5" borderId="12" xfId="1" applyFill="1" applyBorder="1" applyAlignment="1" applyProtection="1">
      <alignment horizontal="left" vertical="top" wrapText="1" indent="1" readingOrder="1"/>
    </xf>
    <xf numFmtId="0" fontId="6" fillId="6" borderId="6" xfId="1" applyFill="1" applyBorder="1" applyAlignment="1" applyProtection="1">
      <alignment horizontal="left" vertical="top" wrapText="1" indent="1" readingOrder="1"/>
    </xf>
    <xf numFmtId="0" fontId="6" fillId="6" borderId="11" xfId="1" applyFill="1" applyBorder="1" applyAlignment="1" applyProtection="1">
      <alignment horizontal="left" vertical="top" wrapText="1" indent="1" readingOrder="1"/>
    </xf>
    <xf numFmtId="0" fontId="6" fillId="6" borderId="0" xfId="1" applyFill="1" applyBorder="1" applyAlignment="1" applyProtection="1">
      <alignment horizontal="left" vertical="top" wrapText="1" indent="1" readingOrder="1"/>
    </xf>
    <xf numFmtId="0" fontId="5" fillId="6" borderId="7" xfId="0" applyFont="1" applyFill="1" applyBorder="1" applyAlignment="1">
      <alignment horizontal="left" vertical="top" wrapText="1" indent="1" readingOrder="1"/>
    </xf>
    <xf numFmtId="0" fontId="5" fillId="6" borderId="12" xfId="0" applyFont="1" applyFill="1" applyBorder="1" applyAlignment="1">
      <alignment horizontal="left" vertical="top" wrapText="1" indent="1" readingOrder="1"/>
    </xf>
    <xf numFmtId="0" fontId="5" fillId="6" borderId="8" xfId="0" applyFont="1" applyFill="1" applyBorder="1" applyAlignment="1">
      <alignment horizontal="left" vertical="top" wrapText="1" indent="1" readingOrder="1"/>
    </xf>
    <xf numFmtId="0" fontId="5" fillId="6" borderId="13" xfId="0" applyFont="1" applyFill="1" applyBorder="1" applyAlignment="1">
      <alignment horizontal="left" vertical="top" wrapText="1" indent="1" readingOrder="1"/>
    </xf>
    <xf numFmtId="0" fontId="6" fillId="6" borderId="7" xfId="1" applyFill="1" applyBorder="1" applyAlignment="1" applyProtection="1">
      <alignment horizontal="left" vertical="top" wrapText="1" indent="1" readingOrder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llplayers.com/g/fgcu_women_s_rugby_club-80302_2013/dashboard/subgroup-roster" TargetMode="External"/><Relationship Id="rId13" Type="http://schemas.openxmlformats.org/officeDocument/2006/relationships/hyperlink" Target="https://www.allplayers.com/g/fort_lauderdale_rugby_football_club-33328_2013/dashboard/subgroup-roster" TargetMode="External"/><Relationship Id="rId18" Type="http://schemas.openxmlformats.org/officeDocument/2006/relationships/hyperlink" Target="https://www.allplayers.com/g/jacksonville_rugby_football_club-80302_2013/dashboard/subgroup-roster" TargetMode="External"/><Relationship Id="rId26" Type="http://schemas.openxmlformats.org/officeDocument/2006/relationships/hyperlink" Target="https://www.allplayers.com/g/palm_beach_rugby-80302_2013/dashboard/subgroup-roster" TargetMode="External"/><Relationship Id="rId3" Type="http://schemas.openxmlformats.org/officeDocument/2006/relationships/hyperlink" Target="https://www.allplayers.com/g/boca_raton_rugby_football_club-33407_2013/dashboard/subgroup-roster" TargetMode="External"/><Relationship Id="rId21" Type="http://schemas.openxmlformats.org/officeDocument/2006/relationships/hyperlink" Target="https://www.allplayers.com/g/miami_rugby_football_club_inc_-80302_2013/dashboard/subgroup-roster" TargetMode="External"/><Relationship Id="rId7" Type="http://schemas.openxmlformats.org/officeDocument/2006/relationships/hyperlink" Target="https://www.allplayers.com/g/eckerd_college_women_s_rugby_football_club-80302_2013/dashboard/subgroup-roster" TargetMode="External"/><Relationship Id="rId12" Type="http://schemas.openxmlformats.org/officeDocument/2006/relationships/hyperlink" Target="https://www.allplayers.com/g/florida_international_university_women_s_rugby_club-80302_2013/dashboard/subgroup-roster" TargetMode="External"/><Relationship Id="rId17" Type="http://schemas.openxmlformats.org/officeDocument/2006/relationships/hyperlink" Target="https://www.allplayers.com/g/unions_geographical_unions_and_territorial_unions_2013_2014_florida_geographic_union_2013_2014_indian_river_womens_rugby_club_2013_2014/dashboard/subgroup-roster" TargetMode="External"/><Relationship Id="rId25" Type="http://schemas.openxmlformats.org/officeDocument/2006/relationships/hyperlink" Target="https://www.allplayers.com/g/orlando_womens_rugby_football_club-80302_2013/dashboard/subgroup-roster" TargetMode="External"/><Relationship Id="rId33" Type="http://schemas.openxmlformats.org/officeDocument/2006/relationships/hyperlink" Target="https://www.allplayers.com/g/unions_geographical_unions_and_territorial_unions_2013_2014_florida_geographic_union_2013_2014_vice_city_sting_2013_2014/dashboard/subgroup-roster" TargetMode="External"/><Relationship Id="rId2" Type="http://schemas.openxmlformats.org/officeDocument/2006/relationships/hyperlink" Target="https://www.allplayers.com/g/bay_area_pelican_rugby_football_club-33629_2013/dashboard/subgroup-roster" TargetMode="External"/><Relationship Id="rId16" Type="http://schemas.openxmlformats.org/officeDocument/2006/relationships/hyperlink" Target="https://www.allplayers.com/g/indian_river_men_s_rugby_club-32960_2013/dashboard/subgroup-roster" TargetMode="External"/><Relationship Id="rId20" Type="http://schemas.openxmlformats.org/officeDocument/2006/relationships/hyperlink" Target="https://www.allplayers.com/g/key_west_rugby_football_club-80302_2013/dashboard/subgroup-roster" TargetMode="External"/><Relationship Id="rId29" Type="http://schemas.openxmlformats.org/officeDocument/2006/relationships/hyperlink" Target="https://www.allplayers.com/g/treasure_coast_pirates_rugby_club-80302_2013/dashboard/subgroup-roster" TargetMode="External"/><Relationship Id="rId1" Type="http://schemas.openxmlformats.org/officeDocument/2006/relationships/hyperlink" Target="https://www.allplayers.com/g/ave_maria_university_rugby_club-34142_2013/dashboard/subgroup-roster" TargetMode="External"/><Relationship Id="rId6" Type="http://schemas.openxmlformats.org/officeDocument/2006/relationships/hyperlink" Target="https://www.allplayers.com/g/eckerd_college_men_s_rugby_football_club-80302_2013/dashboard/subgroup-roster" TargetMode="External"/><Relationship Id="rId11" Type="http://schemas.openxmlformats.org/officeDocument/2006/relationships/hyperlink" Target="https://www.allplayers.com/g/florida_gulf_coast_university_rugby_football_club-34110_2013/dashboard/subgroup-roster" TargetMode="External"/><Relationship Id="rId24" Type="http://schemas.openxmlformats.org/officeDocument/2006/relationships/hyperlink" Target="https://www.allplayers.com/g/orlando_rugby_football_club-32819_2013/dashboard/subgroup-roster" TargetMode="External"/><Relationship Id="rId32" Type="http://schemas.openxmlformats.org/officeDocument/2006/relationships/hyperlink" Target="https://www.allplayers.com/g/university_of_miami_women_s_rugby_club-80302_2013/dashboard/subgroup-roster" TargetMode="External"/><Relationship Id="rId5" Type="http://schemas.openxmlformats.org/officeDocument/2006/relationships/hyperlink" Target="https://www.allplayers.com/g/daytona_beach_rugby_football_club-80302_2013/dashboard/subgroup-roster" TargetMode="External"/><Relationship Id="rId15" Type="http://schemas.openxmlformats.org/officeDocument/2006/relationships/hyperlink" Target="https://www.allplayers.com/g/gainesville_rugby_club-32607_2013/dashboard/subgroup-roster" TargetMode="External"/><Relationship Id="rId23" Type="http://schemas.openxmlformats.org/officeDocument/2006/relationships/hyperlink" Target="https://www.allplayers.com/g/naples_rugby_club-33967_2013/dashboard/subgroup-roster" TargetMode="External"/><Relationship Id="rId28" Type="http://schemas.openxmlformats.org/officeDocument/2006/relationships/hyperlink" Target="https://www.allplayers.com/g/tampa_bay_krewe-80302_2013/dashboard/subgroup-roster" TargetMode="External"/><Relationship Id="rId10" Type="http://schemas.openxmlformats.org/officeDocument/2006/relationships/hyperlink" Target="https://www.allplayers.com/g/florida_atlantic_university_womens_rugby_club-80302_2013/dashboard/subgroup-roster" TargetMode="External"/><Relationship Id="rId19" Type="http://schemas.openxmlformats.org/officeDocument/2006/relationships/hyperlink" Target="https://www.allplayers.com/g/jacksonville_women_s_rugby_club-32217_2013/dashboard/subgroup-roster" TargetMode="External"/><Relationship Id="rId31" Type="http://schemas.openxmlformats.org/officeDocument/2006/relationships/hyperlink" Target="https://www.allplayers.com/g/univ_south_florida_women_s_rugby_club-33620_2013/dashboard/subgroup-roster" TargetMode="External"/><Relationship Id="rId4" Type="http://schemas.openxmlformats.org/officeDocument/2006/relationships/hyperlink" Target="https://www.allplayers.com/g/brevard_old_red_eye_rugby_football_club-32906_2013/dashboard/subgroup-roster" TargetMode="External"/><Relationship Id="rId9" Type="http://schemas.openxmlformats.org/officeDocument/2006/relationships/hyperlink" Target="https://www.allplayers.com/g/florida_atlantic_university_mens_rugby_club-80302/dashboard/subgroup-roster" TargetMode="External"/><Relationship Id="rId14" Type="http://schemas.openxmlformats.org/officeDocument/2006/relationships/hyperlink" Target="https://www.allplayers.com/g/miami_women_s_rugby_club-33073_2013/dashboard/subgroup-roster" TargetMode="External"/><Relationship Id="rId22" Type="http://schemas.openxmlformats.org/officeDocument/2006/relationships/hyperlink" Target="https://www.allplayers.com/g/miami_tridents_rugby_football_club-80302_2013/dashboard/subgroup-roster" TargetMode="External"/><Relationship Id="rId27" Type="http://schemas.openxmlformats.org/officeDocument/2006/relationships/hyperlink" Target="https://www.allplayers.com/g/sarasota_rugby_club-80302_2013/dashboard/subgroup-roster" TargetMode="External"/><Relationship Id="rId30" Type="http://schemas.openxmlformats.org/officeDocument/2006/relationships/hyperlink" Target="https://www.allplayers.com/g/univ_miami_rugby_football_club-33157_2013/dashboard/subgroup-roster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llplayers.com/g/jacksonville_rugby_football_club-80302_2013/dashboard/subgroup-roster" TargetMode="External"/><Relationship Id="rId13" Type="http://schemas.openxmlformats.org/officeDocument/2006/relationships/hyperlink" Target="https://www.allplayers.com/g/orlando_rugby_football_club-32819_2013/dashboard/subgroup-roster" TargetMode="External"/><Relationship Id="rId3" Type="http://schemas.openxmlformats.org/officeDocument/2006/relationships/hyperlink" Target="https://www.allplayers.com/g/brevard_old_red_eye_rugby_football_club-32906_2013/dashboard/subgroup-roster" TargetMode="External"/><Relationship Id="rId7" Type="http://schemas.openxmlformats.org/officeDocument/2006/relationships/hyperlink" Target="https://www.allplayers.com/g/indian_river_men_s_rugby_club-32960_2013/dashboard/subgroup-roster" TargetMode="External"/><Relationship Id="rId12" Type="http://schemas.openxmlformats.org/officeDocument/2006/relationships/hyperlink" Target="https://www.allplayers.com/g/naples_rugby_club-33967_2013/dashboard/subgroup-roster" TargetMode="External"/><Relationship Id="rId17" Type="http://schemas.openxmlformats.org/officeDocument/2006/relationships/hyperlink" Target="https://www.allplayers.com/g/treasure_coast_pirates_rugby_club-80302_2013/dashboard/subgroup-roster" TargetMode="External"/><Relationship Id="rId2" Type="http://schemas.openxmlformats.org/officeDocument/2006/relationships/hyperlink" Target="https://www.allplayers.com/g/boca_raton_rugby_football_club-33407_2013/dashboard/subgroup-roster" TargetMode="External"/><Relationship Id="rId16" Type="http://schemas.openxmlformats.org/officeDocument/2006/relationships/hyperlink" Target="https://www.allplayers.com/g/tampa_bay_krewe-80302_2013/dashboard/subgroup-roster" TargetMode="External"/><Relationship Id="rId1" Type="http://schemas.openxmlformats.org/officeDocument/2006/relationships/hyperlink" Target="https://www.allplayers.com/g/bay_area_pelican_rugby_football_club-33629_2013/dashboard/subgroup-roster" TargetMode="External"/><Relationship Id="rId6" Type="http://schemas.openxmlformats.org/officeDocument/2006/relationships/hyperlink" Target="https://www.allplayers.com/g/gainesville_rugby_club-32607_2013/dashboard/subgroup-roster" TargetMode="External"/><Relationship Id="rId11" Type="http://schemas.openxmlformats.org/officeDocument/2006/relationships/hyperlink" Target="https://www.allplayers.com/g/miami_tridents_rugby_football_club-80302_2013/dashboard/subgroup-roster" TargetMode="External"/><Relationship Id="rId5" Type="http://schemas.openxmlformats.org/officeDocument/2006/relationships/hyperlink" Target="https://www.allplayers.com/g/fort_lauderdale_rugby_football_club-33328_2013/dashboard/subgroup-roster" TargetMode="External"/><Relationship Id="rId15" Type="http://schemas.openxmlformats.org/officeDocument/2006/relationships/hyperlink" Target="https://www.allplayers.com/g/sarasota_rugby_club-80302_2013/dashboard/subgroup-roster" TargetMode="External"/><Relationship Id="rId10" Type="http://schemas.openxmlformats.org/officeDocument/2006/relationships/hyperlink" Target="https://www.allplayers.com/g/miami_rugby_football_club_inc_-80302_2013/dashboard/subgroup-roster" TargetMode="External"/><Relationship Id="rId4" Type="http://schemas.openxmlformats.org/officeDocument/2006/relationships/hyperlink" Target="https://www.allplayers.com/g/daytona_beach_rugby_football_club-80302_2013/dashboard/subgroup-roster" TargetMode="External"/><Relationship Id="rId9" Type="http://schemas.openxmlformats.org/officeDocument/2006/relationships/hyperlink" Target="https://www.allplayers.com/g/key_west_rugby_football_club-80302_2013/dashboard/subgroup-roster" TargetMode="External"/><Relationship Id="rId14" Type="http://schemas.openxmlformats.org/officeDocument/2006/relationships/hyperlink" Target="https://www.allplayers.com/g/palm_beach_rugby-80302_2013/dashboard/subgroup-roste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llplayers.com/g/orlando_womens_rugby_football_club-80302_2013/dashboard/subgroup-roster" TargetMode="External"/><Relationship Id="rId2" Type="http://schemas.openxmlformats.org/officeDocument/2006/relationships/hyperlink" Target="https://www.allplayers.com/g/jacksonville_women_s_rugby_club-32217_2013/dashboard/subgroup-roster" TargetMode="External"/><Relationship Id="rId1" Type="http://schemas.openxmlformats.org/officeDocument/2006/relationships/hyperlink" Target="https://www.allplayers.com/g/miami_women_s_rugby_club-33073_2013/dashboard/subgroup-roster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llplayers.com/g/florida_atlantic_university_mens_rugby_club-80302/dashboard/subgroup-roster" TargetMode="External"/><Relationship Id="rId2" Type="http://schemas.openxmlformats.org/officeDocument/2006/relationships/hyperlink" Target="https://www.allplayers.com/g/eckerd_college_men_s_rugby_football_club-80302_2013/dashboard/subgroup-roster" TargetMode="External"/><Relationship Id="rId1" Type="http://schemas.openxmlformats.org/officeDocument/2006/relationships/hyperlink" Target="https://www.allplayers.com/g/ave_maria_university_rugby_club-34142_2013/dashboard/subgroup-roster" TargetMode="External"/><Relationship Id="rId5" Type="http://schemas.openxmlformats.org/officeDocument/2006/relationships/hyperlink" Target="https://www.allplayers.com/g/univ_miami_rugby_football_club-33157_2013/dashboard/subgroup-roster" TargetMode="External"/><Relationship Id="rId4" Type="http://schemas.openxmlformats.org/officeDocument/2006/relationships/hyperlink" Target="https://www.allplayers.com/g/florida_gulf_coast_university_rugby_football_club-34110_2013/dashboard/subgroup-roster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llplayers.com/g/florida_atlantic_university_womens_rugby_club-80302_2013/dashboard/subgroup-roster" TargetMode="External"/><Relationship Id="rId2" Type="http://schemas.openxmlformats.org/officeDocument/2006/relationships/hyperlink" Target="https://www.allplayers.com/g/fgcu_women_s_rugby_club-80302_2013/dashboard/subgroup-roster" TargetMode="External"/><Relationship Id="rId1" Type="http://schemas.openxmlformats.org/officeDocument/2006/relationships/hyperlink" Target="https://www.allplayers.com/g/eckerd_college_women_s_rugby_football_club-80302_2013/dashboard/subgroup-roster" TargetMode="External"/><Relationship Id="rId6" Type="http://schemas.openxmlformats.org/officeDocument/2006/relationships/hyperlink" Target="https://www.allplayers.com/g/university_of_miami_women_s_rugby_club-80302_2013/dashboard/subgroup-roster" TargetMode="External"/><Relationship Id="rId5" Type="http://schemas.openxmlformats.org/officeDocument/2006/relationships/hyperlink" Target="https://www.allplayers.com/g/univ_south_florida_women_s_rugby_club-33620_2013/dashboard/subgroup-roster" TargetMode="External"/><Relationship Id="rId4" Type="http://schemas.openxmlformats.org/officeDocument/2006/relationships/hyperlink" Target="https://www.allplayers.com/g/florida_international_university_women_s_rugby_club-80302_2013/dashboard/subgroup-roster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allplayers.com/g/unions_geographical_unions_and_territorial_unions_2013_2014_florida_geographic_union_2013_2014_indian_river_womens_rugby_club_2013_2014/dashboard/subgroup-roster" TargetMode="External"/><Relationship Id="rId1" Type="http://schemas.openxmlformats.org/officeDocument/2006/relationships/hyperlink" Target="https://www.allplayers.com/g/unions_geographical_unions_and_territorial_unions_2013_2014_florida_geographic_union_2013_2014_vice_city_sting_2013_2014/dashboard/subgroup-rost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view="pageBreakPreview" zoomScale="55" zoomScaleSheetLayoutView="55" workbookViewId="0">
      <selection activeCell="B32" sqref="B32"/>
    </sheetView>
  </sheetViews>
  <sheetFormatPr defaultRowHeight="26.25"/>
  <cols>
    <col min="1" max="1" width="52.140625" style="20" customWidth="1"/>
    <col min="2" max="2" width="19.7109375" style="2" customWidth="1"/>
    <col min="3" max="3" width="18.140625" style="12" customWidth="1"/>
    <col min="4" max="4" width="12.5703125" style="11" customWidth="1"/>
    <col min="5" max="5" width="79.42578125" style="1" customWidth="1"/>
    <col min="6" max="6" width="9.140625" style="24"/>
    <col min="7" max="16384" width="9.140625" style="20"/>
  </cols>
  <sheetData>
    <row r="1" spans="1:6">
      <c r="A1" s="58" t="s">
        <v>35</v>
      </c>
      <c r="B1" s="59"/>
      <c r="C1" s="59"/>
      <c r="D1" s="59"/>
      <c r="E1" s="60"/>
    </row>
    <row r="2" spans="1:6" s="25" customFormat="1" ht="156" customHeight="1">
      <c r="A2" s="25" t="s">
        <v>0</v>
      </c>
      <c r="B2" s="32" t="s">
        <v>36</v>
      </c>
      <c r="C2" s="31" t="s">
        <v>37</v>
      </c>
      <c r="D2" s="32" t="s">
        <v>38</v>
      </c>
      <c r="E2" s="33" t="s">
        <v>25</v>
      </c>
    </row>
    <row r="3" spans="1:6" s="24" customFormat="1" ht="183.75" customHeight="1">
      <c r="A3" s="34" t="s">
        <v>26</v>
      </c>
      <c r="B3" s="35">
        <f>C3*D3</f>
        <v>42504</v>
      </c>
      <c r="C3" s="35">
        <v>1288</v>
      </c>
      <c r="D3" s="35">
        <v>33</v>
      </c>
      <c r="E3" s="36" t="s">
        <v>90</v>
      </c>
    </row>
    <row r="4" spans="1:6" s="24" customFormat="1" ht="59.25" customHeight="1">
      <c r="A4" s="34" t="s">
        <v>27</v>
      </c>
      <c r="B4" s="35">
        <f>C4*D4</f>
        <v>405</v>
      </c>
      <c r="C4" s="35">
        <v>27</v>
      </c>
      <c r="D4" s="35">
        <v>15</v>
      </c>
      <c r="E4" s="36" t="s">
        <v>28</v>
      </c>
    </row>
    <row r="5" spans="1:6" s="24" customFormat="1" ht="45" customHeight="1">
      <c r="A5" s="28" t="s">
        <v>31</v>
      </c>
      <c r="B5" s="35"/>
      <c r="C5" s="37"/>
      <c r="D5" s="38"/>
      <c r="E5" s="36"/>
    </row>
    <row r="6" spans="1:6" s="24" customFormat="1">
      <c r="A6" s="39" t="s">
        <v>21</v>
      </c>
      <c r="B6" s="35">
        <f>C6*D6</f>
        <v>1500</v>
      </c>
      <c r="C6" s="35">
        <v>5</v>
      </c>
      <c r="D6" s="35">
        <v>300</v>
      </c>
      <c r="E6" s="36"/>
    </row>
    <row r="7" spans="1:6" s="24" customFormat="1">
      <c r="A7" s="39" t="s">
        <v>24</v>
      </c>
      <c r="B7" s="35">
        <v>900</v>
      </c>
      <c r="C7" s="35">
        <v>3</v>
      </c>
      <c r="D7" s="35">
        <v>300</v>
      </c>
      <c r="E7" s="36"/>
    </row>
    <row r="8" spans="1:6" s="25" customFormat="1">
      <c r="A8" s="25" t="s">
        <v>1</v>
      </c>
      <c r="B8" s="30">
        <f>SUM(B3:B7)</f>
        <v>45309</v>
      </c>
      <c r="C8" s="40"/>
      <c r="D8" s="30"/>
      <c r="E8" s="33"/>
      <c r="F8" s="24"/>
    </row>
    <row r="10" spans="1:6" s="41" customFormat="1">
      <c r="A10" s="41" t="s">
        <v>2</v>
      </c>
      <c r="B10" s="42"/>
      <c r="C10" s="50"/>
      <c r="D10" s="42"/>
      <c r="E10" s="43"/>
    </row>
    <row r="11" spans="1:6" s="47" customFormat="1">
      <c r="A11" s="44" t="s">
        <v>18</v>
      </c>
      <c r="B11" s="45"/>
      <c r="C11" s="49"/>
      <c r="D11" s="45"/>
      <c r="E11" s="46" t="s">
        <v>82</v>
      </c>
    </row>
    <row r="12" spans="1:6" s="47" customFormat="1">
      <c r="A12" s="49" t="s">
        <v>84</v>
      </c>
      <c r="B12" s="45">
        <f>C12*D12</f>
        <v>1200</v>
      </c>
      <c r="C12" s="45">
        <v>8</v>
      </c>
      <c r="D12" s="46">
        <v>150</v>
      </c>
      <c r="E12" s="46" t="s">
        <v>33</v>
      </c>
    </row>
    <row r="13" spans="1:6" s="47" customFormat="1" ht="34.5" customHeight="1">
      <c r="A13" s="49" t="s">
        <v>85</v>
      </c>
      <c r="B13" s="45">
        <f>C13*D13</f>
        <v>1200</v>
      </c>
      <c r="C13" s="45">
        <v>8</v>
      </c>
      <c r="D13" s="46">
        <v>150</v>
      </c>
      <c r="E13" s="46"/>
    </row>
    <row r="14" spans="1:6" s="47" customFormat="1">
      <c r="A14" s="49" t="s">
        <v>86</v>
      </c>
      <c r="B14" s="45">
        <f>C14*D14</f>
        <v>450</v>
      </c>
      <c r="C14" s="45">
        <v>3</v>
      </c>
      <c r="D14" s="46">
        <v>150</v>
      </c>
      <c r="E14" s="46"/>
    </row>
    <row r="15" spans="1:6" s="47" customFormat="1">
      <c r="A15" s="49" t="s">
        <v>87</v>
      </c>
      <c r="B15" s="45">
        <f>C15*D15</f>
        <v>900</v>
      </c>
      <c r="C15" s="45">
        <v>6</v>
      </c>
      <c r="D15" s="46">
        <v>150</v>
      </c>
      <c r="E15" s="46"/>
    </row>
    <row r="16" spans="1:6" s="47" customFormat="1">
      <c r="A16" s="49" t="s">
        <v>88</v>
      </c>
      <c r="B16" s="45">
        <f>C16*D16</f>
        <v>900</v>
      </c>
      <c r="C16" s="45">
        <v>6</v>
      </c>
      <c r="D16" s="46">
        <v>150</v>
      </c>
      <c r="E16" s="46"/>
    </row>
    <row r="17" spans="1:5" s="47" customFormat="1">
      <c r="A17" s="49" t="s">
        <v>83</v>
      </c>
      <c r="B17" s="45"/>
      <c r="C17" s="45"/>
      <c r="D17" s="46"/>
      <c r="E17" s="46"/>
    </row>
    <row r="18" spans="1:5" s="47" customFormat="1" ht="139.5" customHeight="1">
      <c r="A18" s="44" t="s">
        <v>23</v>
      </c>
      <c r="B18" s="51"/>
      <c r="C18" s="49"/>
      <c r="D18" s="45"/>
      <c r="E18" s="52" t="s">
        <v>32</v>
      </c>
    </row>
    <row r="19" spans="1:5" s="47" customFormat="1">
      <c r="A19" s="49" t="s">
        <v>5</v>
      </c>
      <c r="B19" s="51">
        <f>C19*D19</f>
        <v>1295</v>
      </c>
      <c r="C19" s="45">
        <v>777</v>
      </c>
      <c r="D19" s="51">
        <f>2.5/3*2</f>
        <v>1.6666666666666667</v>
      </c>
      <c r="E19" s="46"/>
    </row>
    <row r="20" spans="1:5" s="47" customFormat="1">
      <c r="A20" s="49" t="s">
        <v>6</v>
      </c>
      <c r="B20" s="51">
        <f t="shared" ref="B20:B26" si="0">C20*D20</f>
        <v>647.5</v>
      </c>
      <c r="C20" s="45">
        <v>777</v>
      </c>
      <c r="D20" s="51">
        <f>2.5/3</f>
        <v>0.83333333333333337</v>
      </c>
      <c r="E20" s="46"/>
    </row>
    <row r="21" spans="1:5" s="47" customFormat="1">
      <c r="A21" s="49" t="s">
        <v>7</v>
      </c>
      <c r="B21" s="51">
        <f t="shared" si="0"/>
        <v>206.66666666666669</v>
      </c>
      <c r="C21" s="45">
        <v>124</v>
      </c>
      <c r="D21" s="51">
        <f t="shared" ref="D21" si="1">2.5/3*2</f>
        <v>1.6666666666666667</v>
      </c>
      <c r="E21" s="46"/>
    </row>
    <row r="22" spans="1:5" s="47" customFormat="1">
      <c r="A22" s="49" t="s">
        <v>8</v>
      </c>
      <c r="B22" s="51">
        <f t="shared" si="0"/>
        <v>103.33333333333334</v>
      </c>
      <c r="C22" s="45">
        <v>124</v>
      </c>
      <c r="D22" s="51">
        <f t="shared" ref="D22" si="2">2.5/3</f>
        <v>0.83333333333333337</v>
      </c>
      <c r="E22" s="46"/>
    </row>
    <row r="23" spans="1:5" s="47" customFormat="1">
      <c r="A23" s="49" t="s">
        <v>9</v>
      </c>
      <c r="B23" s="51">
        <f t="shared" si="0"/>
        <v>318.33333333333337</v>
      </c>
      <c r="C23" s="45">
        <v>191</v>
      </c>
      <c r="D23" s="51">
        <f t="shared" ref="D23" si="3">2.5/3*2</f>
        <v>1.6666666666666667</v>
      </c>
      <c r="E23" s="46"/>
    </row>
    <row r="24" spans="1:5" s="47" customFormat="1">
      <c r="A24" s="49" t="s">
        <v>10</v>
      </c>
      <c r="B24" s="51">
        <f t="shared" si="0"/>
        <v>159.16666666666669</v>
      </c>
      <c r="C24" s="45">
        <v>191</v>
      </c>
      <c r="D24" s="51">
        <f t="shared" ref="D24" si="4">2.5/3</f>
        <v>0.83333333333333337</v>
      </c>
      <c r="E24" s="46"/>
    </row>
    <row r="25" spans="1:5" s="47" customFormat="1">
      <c r="A25" s="49" t="s">
        <v>11</v>
      </c>
      <c r="B25" s="51">
        <f t="shared" si="0"/>
        <v>348.33333333333337</v>
      </c>
      <c r="C25" s="45">
        <v>209</v>
      </c>
      <c r="D25" s="51">
        <f t="shared" ref="D25" si="5">2.5/3*2</f>
        <v>1.6666666666666667</v>
      </c>
      <c r="E25" s="46"/>
    </row>
    <row r="26" spans="1:5" s="47" customFormat="1">
      <c r="A26" s="49" t="s">
        <v>12</v>
      </c>
      <c r="B26" s="51">
        <f t="shared" si="0"/>
        <v>174.16666666666669</v>
      </c>
      <c r="C26" s="45">
        <v>209</v>
      </c>
      <c r="D26" s="51">
        <f t="shared" ref="D26" si="6">2.5/3</f>
        <v>0.83333333333333337</v>
      </c>
      <c r="E26" s="46"/>
    </row>
    <row r="27" spans="1:5" s="47" customFormat="1">
      <c r="A27" s="45"/>
      <c r="B27" s="45"/>
      <c r="C27" s="45"/>
      <c r="D27" s="51"/>
      <c r="E27" s="46"/>
    </row>
    <row r="28" spans="1:5" s="47" customFormat="1">
      <c r="A28" s="53" t="s">
        <v>19</v>
      </c>
      <c r="B28" s="51">
        <v>500</v>
      </c>
      <c r="C28" s="45"/>
      <c r="D28" s="45"/>
      <c r="E28" s="46"/>
    </row>
    <row r="29" spans="1:5" s="47" customFormat="1">
      <c r="A29" s="45"/>
      <c r="B29" s="45"/>
      <c r="C29" s="45"/>
      <c r="D29" s="51"/>
      <c r="E29" s="46"/>
    </row>
    <row r="30" spans="1:5" s="48" customFormat="1">
      <c r="A30" s="48" t="s">
        <v>13</v>
      </c>
      <c r="B30" s="45"/>
      <c r="C30" s="53"/>
      <c r="D30" s="54"/>
      <c r="E30" s="44"/>
    </row>
    <row r="31" spans="1:5" s="47" customFormat="1">
      <c r="A31" s="49" t="s">
        <v>14</v>
      </c>
      <c r="B31" s="45">
        <v>1100</v>
      </c>
      <c r="D31" s="45"/>
      <c r="E31" s="46"/>
    </row>
    <row r="32" spans="1:5" s="47" customFormat="1" ht="41.25" customHeight="1">
      <c r="A32" s="49" t="s">
        <v>15</v>
      </c>
      <c r="B32" s="45">
        <v>225</v>
      </c>
      <c r="D32" s="45"/>
      <c r="E32" s="46"/>
    </row>
    <row r="33" spans="1:5" s="47" customFormat="1">
      <c r="A33" s="49" t="s">
        <v>29</v>
      </c>
      <c r="B33" s="45">
        <v>150</v>
      </c>
      <c r="E33" s="46"/>
    </row>
    <row r="34" spans="1:5" s="47" customFormat="1">
      <c r="A34" s="49" t="s">
        <v>16</v>
      </c>
      <c r="B34" s="45">
        <v>19100</v>
      </c>
      <c r="E34" s="46"/>
    </row>
    <row r="35" spans="1:5" s="47" customFormat="1">
      <c r="A35" s="49" t="s">
        <v>20</v>
      </c>
      <c r="B35" s="45">
        <v>9000</v>
      </c>
      <c r="E35" s="46"/>
    </row>
    <row r="36" spans="1:5" s="47" customFormat="1">
      <c r="A36" s="49" t="s">
        <v>3</v>
      </c>
      <c r="B36" s="45">
        <v>2500</v>
      </c>
      <c r="C36" s="45"/>
      <c r="E36" s="46"/>
    </row>
    <row r="37" spans="1:5" s="47" customFormat="1" ht="53.25" customHeight="1">
      <c r="A37" s="49" t="s">
        <v>30</v>
      </c>
      <c r="B37" s="45">
        <v>1000</v>
      </c>
      <c r="C37" s="45"/>
      <c r="D37" s="45"/>
      <c r="E37" s="46" t="s">
        <v>34</v>
      </c>
    </row>
    <row r="38" spans="1:5" s="47" customFormat="1">
      <c r="A38" s="49" t="s">
        <v>4</v>
      </c>
      <c r="B38" s="45">
        <v>500</v>
      </c>
      <c r="C38" s="45"/>
      <c r="E38" s="46"/>
    </row>
    <row r="39" spans="1:5" s="47" customFormat="1">
      <c r="A39" s="49" t="s">
        <v>22</v>
      </c>
      <c r="B39" s="45">
        <v>800</v>
      </c>
      <c r="C39" s="45"/>
      <c r="E39" s="46"/>
    </row>
    <row r="40" spans="1:5" s="47" customFormat="1">
      <c r="A40" s="49" t="s">
        <v>89</v>
      </c>
      <c r="B40" s="45">
        <f>B8*0.05</f>
        <v>2265.4500000000003</v>
      </c>
      <c r="C40" s="45"/>
      <c r="E40" s="46"/>
    </row>
    <row r="41" spans="1:5" s="47" customFormat="1">
      <c r="A41" s="55"/>
      <c r="B41" s="45"/>
      <c r="D41" s="45"/>
      <c r="E41" s="46"/>
    </row>
    <row r="42" spans="1:5" s="41" customFormat="1">
      <c r="A42" s="41" t="s">
        <v>17</v>
      </c>
      <c r="B42" s="56">
        <f>SUM(B11:B41)</f>
        <v>45042.95</v>
      </c>
      <c r="C42" s="50"/>
      <c r="D42" s="42"/>
      <c r="E42" s="57"/>
    </row>
    <row r="44" spans="1:5" ht="37.5" customHeight="1">
      <c r="A44" s="19"/>
      <c r="B44" s="20"/>
      <c r="C44" s="20"/>
      <c r="D44" s="20"/>
      <c r="E44" s="20"/>
    </row>
    <row r="45" spans="1:5">
      <c r="A45" s="29"/>
    </row>
    <row r="46" spans="1:5">
      <c r="A46" s="26"/>
      <c r="B46" s="4"/>
      <c r="C46" s="15"/>
      <c r="D46" s="14"/>
      <c r="E46" s="21"/>
    </row>
    <row r="47" spans="1:5">
      <c r="A47" s="5"/>
      <c r="C47" s="11"/>
    </row>
    <row r="48" spans="1:5">
      <c r="A48" s="29"/>
      <c r="D48" s="13"/>
    </row>
    <row r="49" spans="1:5">
      <c r="A49" s="2"/>
      <c r="C49" s="11"/>
    </row>
    <row r="50" spans="1:5">
      <c r="A50" s="2"/>
      <c r="C50" s="11"/>
    </row>
    <row r="51" spans="1:5">
      <c r="A51" s="26"/>
      <c r="B51" s="4"/>
      <c r="C51" s="15"/>
      <c r="D51" s="14"/>
      <c r="E51" s="21"/>
    </row>
    <row r="53" spans="1:5">
      <c r="A53" s="26"/>
      <c r="B53" s="4"/>
      <c r="C53" s="15"/>
      <c r="D53" s="14"/>
      <c r="E53" s="21"/>
    </row>
    <row r="54" spans="1:5">
      <c r="A54" s="5"/>
      <c r="E54" s="3"/>
    </row>
    <row r="55" spans="1:5">
      <c r="A55" s="2"/>
      <c r="C55" s="11"/>
    </row>
    <row r="56" spans="1:5">
      <c r="A56" s="2"/>
      <c r="C56" s="11"/>
    </row>
    <row r="57" spans="1:5">
      <c r="A57" s="2"/>
      <c r="C57" s="11"/>
    </row>
    <row r="58" spans="1:5">
      <c r="A58" s="2"/>
      <c r="C58" s="11"/>
    </row>
    <row r="59" spans="1:5">
      <c r="A59" s="2"/>
      <c r="C59" s="11"/>
    </row>
    <row r="60" spans="1:5">
      <c r="A60" s="5"/>
      <c r="B60" s="6"/>
      <c r="E60" s="3"/>
    </row>
    <row r="61" spans="1:5">
      <c r="A61" s="2"/>
      <c r="C61" s="11"/>
      <c r="D61" s="16"/>
    </row>
    <row r="62" spans="1:5">
      <c r="A62" s="2"/>
      <c r="C62" s="11"/>
      <c r="D62" s="16"/>
    </row>
    <row r="63" spans="1:5">
      <c r="A63" s="2"/>
      <c r="C63" s="11"/>
      <c r="D63" s="16"/>
    </row>
    <row r="64" spans="1:5">
      <c r="A64" s="2"/>
      <c r="C64" s="11"/>
      <c r="D64" s="16"/>
    </row>
    <row r="65" spans="1:5">
      <c r="A65" s="2"/>
      <c r="C65" s="11"/>
      <c r="D65" s="16"/>
    </row>
    <row r="66" spans="1:5">
      <c r="A66" s="2"/>
      <c r="C66" s="11"/>
      <c r="D66" s="16"/>
    </row>
    <row r="67" spans="1:5">
      <c r="A67" s="2"/>
      <c r="C67" s="11"/>
      <c r="D67" s="16"/>
    </row>
    <row r="68" spans="1:5">
      <c r="A68" s="2"/>
      <c r="C68" s="11"/>
      <c r="D68" s="16"/>
    </row>
    <row r="69" spans="1:5">
      <c r="A69" s="2"/>
      <c r="C69" s="11"/>
      <c r="D69" s="16"/>
    </row>
    <row r="70" spans="1:5">
      <c r="A70" s="7"/>
      <c r="B70" s="6"/>
      <c r="C70" s="11"/>
      <c r="D70" s="27"/>
    </row>
    <row r="71" spans="1:5">
      <c r="A71" s="2"/>
      <c r="C71" s="11"/>
      <c r="D71" s="16"/>
    </row>
    <row r="72" spans="1:5">
      <c r="A72" s="29"/>
      <c r="C72" s="17"/>
      <c r="D72" s="18"/>
      <c r="E72" s="22"/>
    </row>
    <row r="73" spans="1:5">
      <c r="A73" s="2"/>
      <c r="C73" s="27"/>
    </row>
    <row r="74" spans="1:5">
      <c r="A74" s="2"/>
      <c r="C74" s="27"/>
    </row>
    <row r="75" spans="1:5">
      <c r="A75" s="2"/>
      <c r="C75" s="27"/>
    </row>
    <row r="76" spans="1:5">
      <c r="A76" s="2"/>
      <c r="C76" s="27"/>
    </row>
    <row r="77" spans="1:5">
      <c r="A77" s="2"/>
      <c r="C77" s="27"/>
    </row>
    <row r="78" spans="1:5">
      <c r="A78" s="2"/>
      <c r="C78" s="27"/>
    </row>
    <row r="79" spans="1:5">
      <c r="A79" s="2"/>
      <c r="B79" s="20"/>
    </row>
    <row r="80" spans="1:5">
      <c r="A80" s="2"/>
      <c r="B80" s="20"/>
    </row>
    <row r="81" spans="1:5">
      <c r="A81" s="2"/>
      <c r="B81" s="20"/>
      <c r="C81" s="11"/>
    </row>
    <row r="82" spans="1:5">
      <c r="A82" s="8"/>
      <c r="B82" s="9"/>
      <c r="C82" s="27"/>
    </row>
    <row r="83" spans="1:5">
      <c r="A83" s="8"/>
      <c r="C83" s="27"/>
    </row>
    <row r="84" spans="1:5">
      <c r="A84" s="26"/>
      <c r="B84" s="10"/>
      <c r="C84" s="15"/>
      <c r="D84" s="14"/>
      <c r="E84" s="23"/>
    </row>
  </sheetData>
  <mergeCells count="1">
    <mergeCell ref="A1:E1"/>
  </mergeCells>
  <pageMargins left="0.7" right="0.7" top="0.75" bottom="0.75" header="0.3" footer="0.3"/>
  <pageSetup scale="28" orientation="portrait" horizontalDpi="1200" verticalDpi="1200" r:id="rId1"/>
  <rowBreaks count="1" manualBreakCount="1">
    <brk id="4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activeCell="B33" sqref="B33"/>
    </sheetView>
  </sheetViews>
  <sheetFormatPr defaultRowHeight="15"/>
  <cols>
    <col min="1" max="2" width="54.28515625" customWidth="1"/>
  </cols>
  <sheetData>
    <row r="1" spans="1:7" ht="20.100000000000001" customHeight="1">
      <c r="A1" s="77" t="s">
        <v>39</v>
      </c>
      <c r="B1" s="84" t="s">
        <v>72</v>
      </c>
      <c r="C1" s="80">
        <v>1</v>
      </c>
      <c r="D1" s="80">
        <v>0</v>
      </c>
      <c r="E1" s="80">
        <v>0</v>
      </c>
      <c r="F1" s="80">
        <v>37</v>
      </c>
      <c r="G1" s="82">
        <v>1</v>
      </c>
    </row>
    <row r="2" spans="1:7" ht="20.100000000000001" customHeight="1">
      <c r="A2" s="68" t="s">
        <v>47</v>
      </c>
      <c r="B2" s="63" t="s">
        <v>72</v>
      </c>
      <c r="C2" s="64">
        <v>1</v>
      </c>
      <c r="D2" s="64">
        <v>0</v>
      </c>
      <c r="E2" s="64">
        <v>0</v>
      </c>
      <c r="F2" s="64">
        <v>43</v>
      </c>
      <c r="G2" s="69">
        <v>1</v>
      </c>
    </row>
    <row r="3" spans="1:7" ht="20.100000000000001" customHeight="1">
      <c r="A3" s="70" t="s">
        <v>49</v>
      </c>
      <c r="B3" s="63" t="s">
        <v>72</v>
      </c>
      <c r="C3" s="62">
        <v>1</v>
      </c>
      <c r="D3" s="62">
        <v>0</v>
      </c>
      <c r="E3" s="62">
        <v>0</v>
      </c>
      <c r="F3" s="62">
        <v>37</v>
      </c>
      <c r="G3" s="71">
        <v>1</v>
      </c>
    </row>
    <row r="4" spans="1:7" ht="20.100000000000001" customHeight="1">
      <c r="A4" s="70" t="s">
        <v>68</v>
      </c>
      <c r="B4" s="61" t="s">
        <v>72</v>
      </c>
      <c r="C4" s="62">
        <v>1</v>
      </c>
      <c r="D4" s="62">
        <v>0</v>
      </c>
      <c r="E4" s="62">
        <v>0</v>
      </c>
      <c r="F4" s="62">
        <v>32</v>
      </c>
      <c r="G4" s="71">
        <v>1</v>
      </c>
    </row>
    <row r="5" spans="1:7" ht="20.100000000000001" customHeight="1">
      <c r="A5" s="70" t="s">
        <v>44</v>
      </c>
      <c r="B5" s="61" t="s">
        <v>72</v>
      </c>
      <c r="C5" s="62">
        <v>1</v>
      </c>
      <c r="D5" s="62">
        <v>0</v>
      </c>
      <c r="E5" s="62">
        <v>0</v>
      </c>
      <c r="F5" s="62">
        <v>47</v>
      </c>
      <c r="G5" s="71">
        <v>0</v>
      </c>
    </row>
    <row r="6" spans="1:7" ht="20.100000000000001" customHeight="1">
      <c r="A6" s="68" t="s">
        <v>45</v>
      </c>
      <c r="B6" s="63" t="s">
        <v>75</v>
      </c>
      <c r="C6" s="64">
        <v>1</v>
      </c>
      <c r="D6" s="64">
        <v>0</v>
      </c>
      <c r="E6" s="64">
        <v>0</v>
      </c>
      <c r="F6" s="64">
        <v>26</v>
      </c>
      <c r="G6" s="69">
        <v>0</v>
      </c>
    </row>
    <row r="7" spans="1:7" ht="20.100000000000001" customHeight="1">
      <c r="A7" s="70" t="s">
        <v>46</v>
      </c>
      <c r="B7" s="61" t="s">
        <v>75</v>
      </c>
      <c r="C7" s="62">
        <v>1</v>
      </c>
      <c r="D7" s="62">
        <v>0</v>
      </c>
      <c r="E7" s="62">
        <v>0</v>
      </c>
      <c r="F7" s="62">
        <v>49</v>
      </c>
      <c r="G7" s="71">
        <v>1</v>
      </c>
    </row>
    <row r="8" spans="1:7" ht="20.100000000000001" customHeight="1">
      <c r="A8" s="70" t="s">
        <v>48</v>
      </c>
      <c r="B8" s="61" t="s">
        <v>75</v>
      </c>
      <c r="C8" s="62">
        <v>2</v>
      </c>
      <c r="D8" s="62">
        <v>0</v>
      </c>
      <c r="E8" s="62">
        <v>0</v>
      </c>
      <c r="F8" s="62">
        <v>36</v>
      </c>
      <c r="G8" s="71">
        <v>1</v>
      </c>
    </row>
    <row r="9" spans="1:7" ht="20.100000000000001" customHeight="1">
      <c r="A9" s="70" t="s">
        <v>50</v>
      </c>
      <c r="B9" s="61" t="s">
        <v>75</v>
      </c>
      <c r="C9" s="62">
        <v>2</v>
      </c>
      <c r="D9" s="62">
        <v>0</v>
      </c>
      <c r="E9" s="62">
        <v>0</v>
      </c>
      <c r="F9" s="62">
        <v>26</v>
      </c>
      <c r="G9" s="71">
        <v>1</v>
      </c>
    </row>
    <row r="10" spans="1:7" ht="20.100000000000001" customHeight="1">
      <c r="A10" s="70" t="s">
        <v>69</v>
      </c>
      <c r="B10" s="61" t="s">
        <v>75</v>
      </c>
      <c r="C10" s="62">
        <v>2</v>
      </c>
      <c r="D10" s="62">
        <v>0</v>
      </c>
      <c r="E10" s="62">
        <v>0</v>
      </c>
      <c r="F10" s="62">
        <v>33</v>
      </c>
      <c r="G10" s="71">
        <v>0</v>
      </c>
    </row>
    <row r="11" spans="1:7" ht="20.100000000000001" customHeight="1">
      <c r="A11" s="68" t="s">
        <v>70</v>
      </c>
      <c r="B11" s="61" t="s">
        <v>75</v>
      </c>
      <c r="C11" s="64">
        <v>2</v>
      </c>
      <c r="D11" s="64">
        <v>0</v>
      </c>
      <c r="E11" s="64">
        <v>0</v>
      </c>
      <c r="F11" s="64">
        <v>21</v>
      </c>
      <c r="G11" s="69">
        <v>1</v>
      </c>
    </row>
    <row r="12" spans="1:7" ht="20.100000000000001" customHeight="1">
      <c r="A12" s="70" t="s">
        <v>71</v>
      </c>
      <c r="B12" s="61" t="s">
        <v>79</v>
      </c>
      <c r="C12" s="62">
        <v>1</v>
      </c>
      <c r="D12" s="62">
        <v>0</v>
      </c>
      <c r="E12" s="62">
        <v>0</v>
      </c>
      <c r="F12" s="62">
        <v>18</v>
      </c>
      <c r="G12" s="71">
        <v>1</v>
      </c>
    </row>
    <row r="13" spans="1:7" ht="20.100000000000001" customHeight="1">
      <c r="A13" s="70" t="s">
        <v>40</v>
      </c>
      <c r="B13" s="61" t="s">
        <v>73</v>
      </c>
      <c r="C13" s="62">
        <v>2</v>
      </c>
      <c r="D13" s="62">
        <v>0</v>
      </c>
      <c r="E13" s="62">
        <v>1</v>
      </c>
      <c r="F13" s="62">
        <v>52</v>
      </c>
      <c r="G13" s="71">
        <v>1</v>
      </c>
    </row>
    <row r="14" spans="1:7" ht="20.100000000000001" customHeight="1">
      <c r="A14" s="68" t="s">
        <v>41</v>
      </c>
      <c r="B14" s="63" t="s">
        <v>73</v>
      </c>
      <c r="C14" s="64">
        <v>1</v>
      </c>
      <c r="D14" s="64">
        <v>0</v>
      </c>
      <c r="E14" s="64">
        <v>0</v>
      </c>
      <c r="F14" s="64">
        <v>58</v>
      </c>
      <c r="G14" s="69">
        <v>3</v>
      </c>
    </row>
    <row r="15" spans="1:7" ht="20.100000000000001" customHeight="1">
      <c r="A15" s="70" t="s">
        <v>42</v>
      </c>
      <c r="B15" s="61" t="s">
        <v>74</v>
      </c>
      <c r="C15" s="62">
        <v>2</v>
      </c>
      <c r="D15" s="62">
        <v>0</v>
      </c>
      <c r="E15" s="62">
        <v>0</v>
      </c>
      <c r="F15" s="62">
        <v>52</v>
      </c>
      <c r="G15" s="71">
        <v>1</v>
      </c>
    </row>
    <row r="16" spans="1:7" ht="20.100000000000001" customHeight="1">
      <c r="A16" s="68" t="s">
        <v>43</v>
      </c>
      <c r="B16" s="63" t="s">
        <v>74</v>
      </c>
      <c r="C16" s="64">
        <v>1</v>
      </c>
      <c r="D16" s="64">
        <v>0</v>
      </c>
      <c r="E16" s="64">
        <v>0</v>
      </c>
      <c r="F16" s="64">
        <v>33</v>
      </c>
      <c r="G16" s="69">
        <v>1</v>
      </c>
    </row>
    <row r="17" spans="1:7" ht="20.100000000000001" customHeight="1">
      <c r="A17" s="68" t="s">
        <v>51</v>
      </c>
      <c r="B17" s="63" t="s">
        <v>74</v>
      </c>
      <c r="C17" s="64">
        <v>1</v>
      </c>
      <c r="D17" s="64">
        <v>2</v>
      </c>
      <c r="E17" s="64">
        <v>1</v>
      </c>
      <c r="F17" s="64">
        <v>42</v>
      </c>
      <c r="G17" s="69">
        <v>1</v>
      </c>
    </row>
    <row r="18" spans="1:7" ht="20.100000000000001" customHeight="1">
      <c r="A18" s="70" t="s">
        <v>53</v>
      </c>
      <c r="B18" s="61" t="s">
        <v>73</v>
      </c>
      <c r="C18" s="62">
        <v>1</v>
      </c>
      <c r="D18" s="62">
        <v>1</v>
      </c>
      <c r="E18" s="62">
        <v>0</v>
      </c>
      <c r="F18" s="62">
        <v>53</v>
      </c>
      <c r="G18" s="71">
        <v>1</v>
      </c>
    </row>
    <row r="19" spans="1:7" ht="20.100000000000001" customHeight="1" thickBot="1">
      <c r="A19" s="72" t="s">
        <v>54</v>
      </c>
      <c r="B19" s="76" t="s">
        <v>73</v>
      </c>
      <c r="C19" s="73">
        <v>3</v>
      </c>
      <c r="D19" s="73">
        <v>0</v>
      </c>
      <c r="E19" s="73">
        <v>0</v>
      </c>
      <c r="F19" s="73">
        <v>33</v>
      </c>
      <c r="G19" s="74">
        <v>1</v>
      </c>
    </row>
    <row r="20" spans="1:7" ht="20.100000000000001" customHeight="1">
      <c r="A20" s="65" t="s">
        <v>56</v>
      </c>
      <c r="B20" s="75" t="s">
        <v>74</v>
      </c>
      <c r="C20" s="66">
        <v>0</v>
      </c>
      <c r="D20" s="66">
        <v>1</v>
      </c>
      <c r="E20" s="66">
        <v>0</v>
      </c>
      <c r="F20" s="66">
        <v>43</v>
      </c>
      <c r="G20" s="67">
        <v>1</v>
      </c>
    </row>
    <row r="21" spans="1:7" ht="20.100000000000001" customHeight="1">
      <c r="A21" s="70" t="s">
        <v>58</v>
      </c>
      <c r="B21" s="61" t="s">
        <v>74</v>
      </c>
      <c r="C21" s="62">
        <v>0</v>
      </c>
      <c r="D21" s="62">
        <v>2</v>
      </c>
      <c r="E21" s="62">
        <v>0</v>
      </c>
      <c r="F21" s="62">
        <v>11</v>
      </c>
      <c r="G21" s="71">
        <v>1</v>
      </c>
    </row>
    <row r="22" spans="1:7" ht="20.100000000000001" customHeight="1">
      <c r="A22" s="68" t="s">
        <v>59</v>
      </c>
      <c r="B22" s="63" t="s">
        <v>74</v>
      </c>
      <c r="C22" s="64">
        <v>3</v>
      </c>
      <c r="D22" s="64">
        <v>0</v>
      </c>
      <c r="E22" s="64">
        <v>0</v>
      </c>
      <c r="F22" s="64">
        <v>60</v>
      </c>
      <c r="G22" s="69">
        <v>1</v>
      </c>
    </row>
    <row r="23" spans="1:7" ht="20.100000000000001" customHeight="1">
      <c r="A23" s="70" t="s">
        <v>60</v>
      </c>
      <c r="B23" s="61" t="s">
        <v>74</v>
      </c>
      <c r="C23" s="62">
        <v>1</v>
      </c>
      <c r="D23" s="62">
        <v>0</v>
      </c>
      <c r="E23" s="62">
        <v>0</v>
      </c>
      <c r="F23" s="62">
        <v>56</v>
      </c>
      <c r="G23" s="71">
        <v>1</v>
      </c>
    </row>
    <row r="24" spans="1:7" ht="20.100000000000001" customHeight="1">
      <c r="A24" s="68" t="s">
        <v>61</v>
      </c>
      <c r="B24" s="63" t="s">
        <v>74</v>
      </c>
      <c r="C24" s="64">
        <v>2</v>
      </c>
      <c r="D24" s="64">
        <v>0</v>
      </c>
      <c r="E24" s="64">
        <v>1</v>
      </c>
      <c r="F24" s="64">
        <v>55</v>
      </c>
      <c r="G24" s="69">
        <v>1</v>
      </c>
    </row>
    <row r="25" spans="1:7" ht="20.100000000000001" customHeight="1">
      <c r="A25" s="70" t="s">
        <v>62</v>
      </c>
      <c r="B25" s="61" t="s">
        <v>74</v>
      </c>
      <c r="C25" s="62">
        <v>2</v>
      </c>
      <c r="D25" s="62">
        <v>3</v>
      </c>
      <c r="E25" s="62">
        <v>2</v>
      </c>
      <c r="F25" s="62">
        <v>72</v>
      </c>
      <c r="G25" s="71">
        <v>1</v>
      </c>
    </row>
    <row r="26" spans="1:7" ht="20.100000000000001" customHeight="1">
      <c r="A26" s="70" t="s">
        <v>64</v>
      </c>
      <c r="B26" s="61" t="s">
        <v>74</v>
      </c>
      <c r="C26" s="62">
        <v>1</v>
      </c>
      <c r="D26" s="62">
        <v>0</v>
      </c>
      <c r="E26" s="62">
        <v>0</v>
      </c>
      <c r="F26" s="62">
        <v>32</v>
      </c>
      <c r="G26" s="71">
        <v>1</v>
      </c>
    </row>
    <row r="27" spans="1:7" ht="20.100000000000001" customHeight="1">
      <c r="A27" s="70" t="s">
        <v>65</v>
      </c>
      <c r="B27" s="61" t="s">
        <v>74</v>
      </c>
      <c r="C27" s="62">
        <v>3</v>
      </c>
      <c r="D27" s="62">
        <v>1</v>
      </c>
      <c r="E27" s="62">
        <v>1</v>
      </c>
      <c r="F27" s="62">
        <v>53</v>
      </c>
      <c r="G27" s="71">
        <v>1</v>
      </c>
    </row>
    <row r="28" spans="1:7" ht="20.100000000000001" customHeight="1">
      <c r="A28" s="70" t="s">
        <v>66</v>
      </c>
      <c r="B28" s="61" t="s">
        <v>74</v>
      </c>
      <c r="C28" s="62">
        <v>1</v>
      </c>
      <c r="D28" s="62">
        <v>1</v>
      </c>
      <c r="E28" s="62">
        <v>0</v>
      </c>
      <c r="F28" s="62">
        <v>65</v>
      </c>
      <c r="G28" s="71">
        <v>1</v>
      </c>
    </row>
    <row r="29" spans="1:7" ht="20.100000000000001" customHeight="1">
      <c r="A29" s="68" t="s">
        <v>67</v>
      </c>
      <c r="B29" s="63" t="s">
        <v>74</v>
      </c>
      <c r="C29" s="64">
        <v>1</v>
      </c>
      <c r="D29" s="64">
        <v>0</v>
      </c>
      <c r="E29" s="64">
        <v>0</v>
      </c>
      <c r="F29" s="64">
        <v>7</v>
      </c>
      <c r="G29" s="69">
        <v>1</v>
      </c>
    </row>
    <row r="30" spans="1:7" ht="20.100000000000001" customHeight="1">
      <c r="A30" s="68" t="s">
        <v>63</v>
      </c>
      <c r="B30" s="63" t="s">
        <v>77</v>
      </c>
      <c r="C30" s="64">
        <v>1</v>
      </c>
      <c r="D30" s="64">
        <v>0</v>
      </c>
      <c r="E30" s="64">
        <v>0</v>
      </c>
      <c r="F30" s="64">
        <v>41</v>
      </c>
      <c r="G30" s="69">
        <v>1</v>
      </c>
    </row>
    <row r="31" spans="1:7" ht="20.100000000000001" customHeight="1">
      <c r="A31" s="68" t="s">
        <v>52</v>
      </c>
      <c r="B31" s="63" t="s">
        <v>77</v>
      </c>
      <c r="C31" s="64">
        <v>2</v>
      </c>
      <c r="D31" s="64">
        <v>0</v>
      </c>
      <c r="E31" s="64">
        <v>0</v>
      </c>
      <c r="F31" s="64">
        <v>42</v>
      </c>
      <c r="G31" s="69">
        <v>1</v>
      </c>
    </row>
    <row r="32" spans="1:7" ht="20.100000000000001" customHeight="1">
      <c r="A32" s="68" t="s">
        <v>55</v>
      </c>
      <c r="B32" s="63" t="s">
        <v>79</v>
      </c>
      <c r="C32" s="64">
        <v>0</v>
      </c>
      <c r="D32" s="64">
        <v>0</v>
      </c>
      <c r="E32" s="64">
        <v>0</v>
      </c>
      <c r="F32" s="64">
        <v>9</v>
      </c>
      <c r="G32" s="69">
        <v>1</v>
      </c>
    </row>
    <row r="33" spans="1:7" ht="20.100000000000001" customHeight="1" thickBot="1">
      <c r="A33" s="78" t="s">
        <v>57</v>
      </c>
      <c r="B33" s="79" t="s">
        <v>77</v>
      </c>
      <c r="C33" s="81">
        <v>1</v>
      </c>
      <c r="D33" s="81">
        <v>0</v>
      </c>
      <c r="E33" s="81">
        <v>0</v>
      </c>
      <c r="F33" s="81">
        <v>41</v>
      </c>
      <c r="G33" s="83">
        <v>1</v>
      </c>
    </row>
    <row r="34" spans="1:7">
      <c r="A34" t="s">
        <v>76</v>
      </c>
    </row>
    <row r="35" spans="1:7" ht="20.100000000000001" customHeight="1">
      <c r="A35" s="68"/>
      <c r="B35" s="63"/>
      <c r="C35" s="64"/>
      <c r="D35" s="64"/>
      <c r="E35" s="64"/>
      <c r="F35" s="64"/>
      <c r="G35" s="69"/>
    </row>
    <row r="36" spans="1:7" ht="20.100000000000001" customHeight="1" thickBot="1">
      <c r="A36" s="72"/>
      <c r="B36" s="76"/>
      <c r="C36" s="73"/>
      <c r="D36" s="73"/>
      <c r="E36" s="73"/>
      <c r="F36" s="73"/>
      <c r="G36" s="74"/>
    </row>
    <row r="39" spans="1:7">
      <c r="A39" t="s">
        <v>80</v>
      </c>
      <c r="F39">
        <v>196</v>
      </c>
    </row>
    <row r="40" spans="1:7">
      <c r="A40" t="s">
        <v>75</v>
      </c>
      <c r="F40">
        <v>191</v>
      </c>
    </row>
    <row r="41" spans="1:7">
      <c r="A41" t="s">
        <v>73</v>
      </c>
      <c r="F41">
        <v>777</v>
      </c>
    </row>
    <row r="42" spans="1:7">
      <c r="A42" t="s">
        <v>81</v>
      </c>
      <c r="F42">
        <v>124</v>
      </c>
    </row>
    <row r="43" spans="1:7">
      <c r="F43">
        <f>SUM(F39:F42)</f>
        <v>1288</v>
      </c>
    </row>
  </sheetData>
  <sortState ref="A1:G53">
    <sortCondition ref="B1"/>
  </sortState>
  <hyperlinks>
    <hyperlink ref="A1" r:id="rId1" display="https://www.allplayers.com/g/ave_maria_university_rugby_club-34142_2013/dashboard/subgroup-roster"/>
    <hyperlink ref="A13" r:id="rId2" display="https://www.allplayers.com/g/bay_area_pelican_rugby_football_club-33629_2013/dashboard/subgroup-roster"/>
    <hyperlink ref="A14" r:id="rId3" display="https://www.allplayers.com/g/boca_raton_rugby_football_club-33407_2013/dashboard/subgroup-roster"/>
    <hyperlink ref="A15" r:id="rId4" display="https://www.allplayers.com/g/brevard_old_red_eye_rugby_football_club-32906_2013/dashboard/subgroup-roster"/>
    <hyperlink ref="A16" r:id="rId5" display="https://www.allplayers.com/g/daytona_beach_rugby_football_club-80302_2013/dashboard/subgroup-roster"/>
    <hyperlink ref="A5" r:id="rId6" display="https://www.allplayers.com/g/eckerd_college_men_s_rugby_football_club-80302_2013/dashboard/subgroup-roster"/>
    <hyperlink ref="A6" r:id="rId7" display="https://www.allplayers.com/g/eckerd_college_women_s_rugby_football_club-80302_2013/dashboard/subgroup-roster"/>
    <hyperlink ref="A7" r:id="rId8" display="https://www.allplayers.com/g/fgcu_women_s_rugby_club-80302_2013/dashboard/subgroup-roster"/>
    <hyperlink ref="A2" r:id="rId9" display="https://www.allplayers.com/g/florida_atlantic_university_mens_rugby_club-80302/dashboard/subgroup-roster"/>
    <hyperlink ref="A8" r:id="rId10" display="https://www.allplayers.com/g/florida_atlantic_university_womens_rugby_club-80302_2013/dashboard/subgroup-roster"/>
    <hyperlink ref="A3" r:id="rId11" display="https://www.allplayers.com/g/florida_gulf_coast_university_rugby_football_club-34110_2013/dashboard/subgroup-roster"/>
    <hyperlink ref="A9" r:id="rId12" display="https://www.allplayers.com/g/florida_international_university_women_s_rugby_club-80302_2013/dashboard/subgroup-roster"/>
    <hyperlink ref="A17" r:id="rId13" display="https://www.allplayers.com/g/fort_lauderdale_rugby_football_club-33328_2013/dashboard/subgroup-roster"/>
    <hyperlink ref="A31" r:id="rId14" display="https://www.allplayers.com/g/miami_women_s_rugby_club-33073_2013/dashboard/subgroup-roster"/>
    <hyperlink ref="A18" r:id="rId15" display="https://www.allplayers.com/g/gainesville_rugby_club-32607_2013/dashboard/subgroup-roster"/>
    <hyperlink ref="A19" r:id="rId16" display="https://www.allplayers.com/g/indian_river_men_s_rugby_club-32960_2013/dashboard/subgroup-roster"/>
    <hyperlink ref="A32" r:id="rId17" display="https://www.allplayers.com/g/unions_geographical_unions_and_territorial_unions_2013_2014_florida_geographic_union_2013_2014_indian_river_womens_rugby_club_2013_2014/dashboard/subgroup-roster"/>
    <hyperlink ref="A20" r:id="rId18" display="https://www.allplayers.com/g/jacksonville_rugby_football_club-80302_2013/dashboard/subgroup-roster"/>
    <hyperlink ref="A33" r:id="rId19" display="https://www.allplayers.com/g/jacksonville_women_s_rugby_club-32217_2013/dashboard/subgroup-roster"/>
    <hyperlink ref="A21" r:id="rId20" display="https://www.allplayers.com/g/key_west_rugby_football_club-80302_2013/dashboard/subgroup-roster"/>
    <hyperlink ref="A22" r:id="rId21" display="https://www.allplayers.com/g/miami_rugby_football_club_inc_-80302_2013/dashboard/subgroup-roster"/>
    <hyperlink ref="A23" r:id="rId22" display="https://www.allplayers.com/g/miami_tridents_rugby_football_club-80302_2013/dashboard/subgroup-roster"/>
    <hyperlink ref="A24" r:id="rId23" display="https://www.allplayers.com/g/naples_rugby_club-33967_2013/dashboard/subgroup-roster"/>
    <hyperlink ref="A25" r:id="rId24" display="https://www.allplayers.com/g/orlando_rugby_football_club-32819_2013/dashboard/subgroup-roster"/>
    <hyperlink ref="A30" r:id="rId25" display="https://www.allplayers.com/g/orlando_womens_rugby_football_club-80302_2013/dashboard/subgroup-roster"/>
    <hyperlink ref="A26" r:id="rId26" display="https://www.allplayers.com/g/palm_beach_rugby-80302_2013/dashboard/subgroup-roster"/>
    <hyperlink ref="A27" r:id="rId27" display="https://www.allplayers.com/g/sarasota_rugby_club-80302_2013/dashboard/subgroup-roster"/>
    <hyperlink ref="A28" r:id="rId28" display="https://www.allplayers.com/g/tampa_bay_krewe-80302_2013/dashboard/subgroup-roster"/>
    <hyperlink ref="A29" r:id="rId29" display="https://www.allplayers.com/g/treasure_coast_pirates_rugby_club-80302_2013/dashboard/subgroup-roster"/>
    <hyperlink ref="A4" r:id="rId30" display="https://www.allplayers.com/g/univ_miami_rugby_football_club-33157_2013/dashboard/subgroup-roster"/>
    <hyperlink ref="A10" r:id="rId31" display="https://www.allplayers.com/g/univ_south_florida_women_s_rugby_club-33620_2013/dashboard/subgroup-roster"/>
    <hyperlink ref="A11" r:id="rId32" display="https://www.allplayers.com/g/university_of_miami_women_s_rugby_club-80302_2013/dashboard/subgroup-roster"/>
    <hyperlink ref="A12" r:id="rId33" display="https://www.allplayers.com/g/unions_geographical_unions_and_territorial_unions_2013_2014_florida_geographic_union_2013_2014_vice_city_sting_2013_2014/dashboard/subgroup-roster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K10" sqref="K10"/>
    </sheetView>
  </sheetViews>
  <sheetFormatPr defaultRowHeight="15"/>
  <cols>
    <col min="1" max="1" width="27.28515625" customWidth="1"/>
  </cols>
  <sheetData>
    <row r="1" spans="1:7" ht="20.100000000000001" customHeight="1">
      <c r="A1" s="70" t="s">
        <v>40</v>
      </c>
      <c r="B1" s="61" t="s">
        <v>73</v>
      </c>
      <c r="C1" s="62">
        <v>2</v>
      </c>
      <c r="D1" s="62">
        <v>0</v>
      </c>
      <c r="E1" s="62">
        <v>1</v>
      </c>
      <c r="F1" s="62">
        <v>52</v>
      </c>
      <c r="G1" s="71">
        <v>1</v>
      </c>
    </row>
    <row r="2" spans="1:7" ht="20.100000000000001" customHeight="1">
      <c r="A2" s="68" t="s">
        <v>41</v>
      </c>
      <c r="B2" s="63" t="s">
        <v>73</v>
      </c>
      <c r="C2" s="64">
        <v>1</v>
      </c>
      <c r="D2" s="64">
        <v>0</v>
      </c>
      <c r="E2" s="64">
        <v>0</v>
      </c>
      <c r="F2" s="64">
        <v>58</v>
      </c>
      <c r="G2" s="69">
        <v>3</v>
      </c>
    </row>
    <row r="3" spans="1:7" ht="20.100000000000001" customHeight="1">
      <c r="A3" s="70" t="s">
        <v>42</v>
      </c>
      <c r="B3" s="61" t="s">
        <v>74</v>
      </c>
      <c r="C3" s="62">
        <v>2</v>
      </c>
      <c r="D3" s="62">
        <v>0</v>
      </c>
      <c r="E3" s="62">
        <v>0</v>
      </c>
      <c r="F3" s="62">
        <v>52</v>
      </c>
      <c r="G3" s="71">
        <v>1</v>
      </c>
    </row>
    <row r="4" spans="1:7" ht="20.100000000000001" customHeight="1">
      <c r="A4" s="68" t="s">
        <v>43</v>
      </c>
      <c r="B4" s="63" t="s">
        <v>74</v>
      </c>
      <c r="C4" s="64">
        <v>1</v>
      </c>
      <c r="D4" s="64">
        <v>0</v>
      </c>
      <c r="E4" s="64">
        <v>0</v>
      </c>
      <c r="F4" s="64">
        <v>33</v>
      </c>
      <c r="G4" s="69">
        <v>1</v>
      </c>
    </row>
    <row r="5" spans="1:7" ht="20.100000000000001" customHeight="1">
      <c r="A5" s="68" t="s">
        <v>51</v>
      </c>
      <c r="B5" s="63" t="s">
        <v>74</v>
      </c>
      <c r="C5" s="64">
        <v>1</v>
      </c>
      <c r="D5" s="64">
        <v>2</v>
      </c>
      <c r="E5" s="64">
        <v>1</v>
      </c>
      <c r="F5" s="64">
        <v>42</v>
      </c>
      <c r="G5" s="69">
        <v>1</v>
      </c>
    </row>
    <row r="6" spans="1:7" ht="20.100000000000001" customHeight="1">
      <c r="A6" s="70" t="s">
        <v>53</v>
      </c>
      <c r="B6" s="61" t="s">
        <v>73</v>
      </c>
      <c r="C6" s="62">
        <v>1</v>
      </c>
      <c r="D6" s="62">
        <v>1</v>
      </c>
      <c r="E6" s="62">
        <v>0</v>
      </c>
      <c r="F6" s="62">
        <v>53</v>
      </c>
      <c r="G6" s="71">
        <v>1</v>
      </c>
    </row>
    <row r="7" spans="1:7" ht="20.100000000000001" customHeight="1" thickBot="1">
      <c r="A7" s="72" t="s">
        <v>54</v>
      </c>
      <c r="B7" s="76" t="s">
        <v>73</v>
      </c>
      <c r="C7" s="73">
        <v>3</v>
      </c>
      <c r="D7" s="73">
        <v>0</v>
      </c>
      <c r="E7" s="73">
        <v>0</v>
      </c>
      <c r="F7" s="73">
        <v>33</v>
      </c>
      <c r="G7" s="74">
        <v>1</v>
      </c>
    </row>
    <row r="8" spans="1:7" ht="20.100000000000001" customHeight="1">
      <c r="A8" s="65" t="s">
        <v>56</v>
      </c>
      <c r="B8" s="75" t="s">
        <v>74</v>
      </c>
      <c r="C8" s="66">
        <v>0</v>
      </c>
      <c r="D8" s="66">
        <v>1</v>
      </c>
      <c r="E8" s="66">
        <v>0</v>
      </c>
      <c r="F8" s="66">
        <v>43</v>
      </c>
      <c r="G8" s="67">
        <v>1</v>
      </c>
    </row>
    <row r="9" spans="1:7" ht="20.100000000000001" customHeight="1">
      <c r="A9" s="70" t="s">
        <v>58</v>
      </c>
      <c r="B9" s="61" t="s">
        <v>74</v>
      </c>
      <c r="C9" s="62">
        <v>0</v>
      </c>
      <c r="D9" s="62">
        <v>2</v>
      </c>
      <c r="E9" s="62">
        <v>0</v>
      </c>
      <c r="F9" s="62">
        <v>11</v>
      </c>
      <c r="G9" s="71">
        <v>1</v>
      </c>
    </row>
    <row r="10" spans="1:7" ht="20.100000000000001" customHeight="1">
      <c r="A10" s="68" t="s">
        <v>59</v>
      </c>
      <c r="B10" s="63" t="s">
        <v>74</v>
      </c>
      <c r="C10" s="64">
        <v>3</v>
      </c>
      <c r="D10" s="64">
        <v>0</v>
      </c>
      <c r="E10" s="64">
        <v>0</v>
      </c>
      <c r="F10" s="64">
        <v>60</v>
      </c>
      <c r="G10" s="69">
        <v>1</v>
      </c>
    </row>
    <row r="11" spans="1:7" ht="20.100000000000001" customHeight="1">
      <c r="A11" s="70" t="s">
        <v>60</v>
      </c>
      <c r="B11" s="61" t="s">
        <v>74</v>
      </c>
      <c r="C11" s="62">
        <v>1</v>
      </c>
      <c r="D11" s="62">
        <v>0</v>
      </c>
      <c r="E11" s="62">
        <v>0</v>
      </c>
      <c r="F11" s="62">
        <v>56</v>
      </c>
      <c r="G11" s="71">
        <v>1</v>
      </c>
    </row>
    <row r="12" spans="1:7" ht="20.100000000000001" customHeight="1">
      <c r="A12" s="68" t="s">
        <v>61</v>
      </c>
      <c r="B12" s="63" t="s">
        <v>74</v>
      </c>
      <c r="C12" s="64">
        <v>2</v>
      </c>
      <c r="D12" s="64">
        <v>0</v>
      </c>
      <c r="E12" s="64">
        <v>1</v>
      </c>
      <c r="F12" s="64">
        <v>55</v>
      </c>
      <c r="G12" s="69">
        <v>1</v>
      </c>
    </row>
    <row r="13" spans="1:7" ht="20.100000000000001" customHeight="1">
      <c r="A13" s="70" t="s">
        <v>62</v>
      </c>
      <c r="B13" s="61" t="s">
        <v>74</v>
      </c>
      <c r="C13" s="62">
        <v>2</v>
      </c>
      <c r="D13" s="62">
        <v>3</v>
      </c>
      <c r="E13" s="62">
        <v>2</v>
      </c>
      <c r="F13" s="62">
        <v>72</v>
      </c>
      <c r="G13" s="71">
        <v>1</v>
      </c>
    </row>
    <row r="14" spans="1:7" ht="20.100000000000001" customHeight="1">
      <c r="A14" s="70" t="s">
        <v>64</v>
      </c>
      <c r="B14" s="61" t="s">
        <v>74</v>
      </c>
      <c r="C14" s="62">
        <v>1</v>
      </c>
      <c r="D14" s="62">
        <v>0</v>
      </c>
      <c r="E14" s="62">
        <v>0</v>
      </c>
      <c r="F14" s="62">
        <v>32</v>
      </c>
      <c r="G14" s="71">
        <v>1</v>
      </c>
    </row>
    <row r="15" spans="1:7" ht="20.100000000000001" customHeight="1">
      <c r="A15" s="70" t="s">
        <v>65</v>
      </c>
      <c r="B15" s="61" t="s">
        <v>74</v>
      </c>
      <c r="C15" s="62">
        <v>3</v>
      </c>
      <c r="D15" s="62">
        <v>1</v>
      </c>
      <c r="E15" s="62">
        <v>1</v>
      </c>
      <c r="F15" s="62">
        <v>53</v>
      </c>
      <c r="G15" s="71">
        <v>1</v>
      </c>
    </row>
    <row r="16" spans="1:7" ht="20.100000000000001" customHeight="1">
      <c r="A16" s="70" t="s">
        <v>66</v>
      </c>
      <c r="B16" s="61" t="s">
        <v>74</v>
      </c>
      <c r="C16" s="62">
        <v>1</v>
      </c>
      <c r="D16" s="62">
        <v>1</v>
      </c>
      <c r="E16" s="62">
        <v>0</v>
      </c>
      <c r="F16" s="62">
        <v>65</v>
      </c>
      <c r="G16" s="71">
        <v>1</v>
      </c>
    </row>
    <row r="17" spans="1:7" ht="20.100000000000001" customHeight="1">
      <c r="A17" s="68" t="s">
        <v>67</v>
      </c>
      <c r="B17" s="63" t="s">
        <v>74</v>
      </c>
      <c r="C17" s="64">
        <v>1</v>
      </c>
      <c r="D17" s="64">
        <v>0</v>
      </c>
      <c r="E17" s="64">
        <v>0</v>
      </c>
      <c r="F17" s="64">
        <v>7</v>
      </c>
      <c r="G17" s="69">
        <v>1</v>
      </c>
    </row>
    <row r="18" spans="1:7">
      <c r="F18">
        <f>SUM(F1:F17)</f>
        <v>777</v>
      </c>
    </row>
  </sheetData>
  <hyperlinks>
    <hyperlink ref="A1" r:id="rId1" display="https://www.allplayers.com/g/bay_area_pelican_rugby_football_club-33629_2013/dashboard/subgroup-roster"/>
    <hyperlink ref="A2" r:id="rId2" display="https://www.allplayers.com/g/boca_raton_rugby_football_club-33407_2013/dashboard/subgroup-roster"/>
    <hyperlink ref="A3" r:id="rId3" display="https://www.allplayers.com/g/brevard_old_red_eye_rugby_football_club-32906_2013/dashboard/subgroup-roster"/>
    <hyperlink ref="A4" r:id="rId4" display="https://www.allplayers.com/g/daytona_beach_rugby_football_club-80302_2013/dashboard/subgroup-roster"/>
    <hyperlink ref="A5" r:id="rId5" display="https://www.allplayers.com/g/fort_lauderdale_rugby_football_club-33328_2013/dashboard/subgroup-roster"/>
    <hyperlink ref="A6" r:id="rId6" display="https://www.allplayers.com/g/gainesville_rugby_club-32607_2013/dashboard/subgroup-roster"/>
    <hyperlink ref="A7" r:id="rId7" display="https://www.allplayers.com/g/indian_river_men_s_rugby_club-32960_2013/dashboard/subgroup-roster"/>
    <hyperlink ref="A8" r:id="rId8" display="https://www.allplayers.com/g/jacksonville_rugby_football_club-80302_2013/dashboard/subgroup-roster"/>
    <hyperlink ref="A9" r:id="rId9" display="https://www.allplayers.com/g/key_west_rugby_football_club-80302_2013/dashboard/subgroup-roster"/>
    <hyperlink ref="A10" r:id="rId10" display="https://www.allplayers.com/g/miami_rugby_football_club_inc_-80302_2013/dashboard/subgroup-roster"/>
    <hyperlink ref="A11" r:id="rId11" display="https://www.allplayers.com/g/miami_tridents_rugby_football_club-80302_2013/dashboard/subgroup-roster"/>
    <hyperlink ref="A12" r:id="rId12" display="https://www.allplayers.com/g/naples_rugby_club-33967_2013/dashboard/subgroup-roster"/>
    <hyperlink ref="A13" r:id="rId13" display="https://www.allplayers.com/g/orlando_rugby_football_club-32819_2013/dashboard/subgroup-roster"/>
    <hyperlink ref="A14" r:id="rId14" display="https://www.allplayers.com/g/palm_beach_rugby-80302_2013/dashboard/subgroup-roster"/>
    <hyperlink ref="A15" r:id="rId15" display="https://www.allplayers.com/g/sarasota_rugby_club-80302_2013/dashboard/subgroup-roster"/>
    <hyperlink ref="A16" r:id="rId16" display="https://www.allplayers.com/g/tampa_bay_krewe-80302_2013/dashboard/subgroup-roster"/>
    <hyperlink ref="A17" r:id="rId17" display="https://www.allplayers.com/g/treasure_coast_pirates_rugby_club-80302_2013/dashboard/subgroup-roster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activeCell="C12" sqref="C12"/>
    </sheetView>
  </sheetViews>
  <sheetFormatPr defaultRowHeight="15"/>
  <cols>
    <col min="1" max="1" width="22" customWidth="1"/>
  </cols>
  <sheetData>
    <row r="1" spans="1:7" ht="20.100000000000001" customHeight="1">
      <c r="A1" s="68" t="s">
        <v>63</v>
      </c>
      <c r="B1" s="63" t="s">
        <v>77</v>
      </c>
      <c r="C1" s="64">
        <v>1</v>
      </c>
      <c r="D1" s="64">
        <v>0</v>
      </c>
      <c r="E1" s="64">
        <v>0</v>
      </c>
      <c r="F1" s="64">
        <v>41</v>
      </c>
      <c r="G1" s="69">
        <v>1</v>
      </c>
    </row>
    <row r="2" spans="1:7" ht="20.100000000000001" customHeight="1">
      <c r="A2" s="68" t="s">
        <v>52</v>
      </c>
      <c r="B2" s="63" t="s">
        <v>77</v>
      </c>
      <c r="C2" s="64">
        <v>2</v>
      </c>
      <c r="D2" s="64">
        <v>0</v>
      </c>
      <c r="E2" s="64">
        <v>0</v>
      </c>
      <c r="F2" s="64">
        <v>42</v>
      </c>
      <c r="G2" s="69">
        <v>1</v>
      </c>
    </row>
    <row r="3" spans="1:7" ht="20.100000000000001" customHeight="1" thickBot="1">
      <c r="A3" s="78" t="s">
        <v>57</v>
      </c>
      <c r="B3" s="79" t="s">
        <v>77</v>
      </c>
      <c r="C3" s="81">
        <v>1</v>
      </c>
      <c r="D3" s="81">
        <v>0</v>
      </c>
      <c r="E3" s="81">
        <v>0</v>
      </c>
      <c r="F3" s="81">
        <v>41</v>
      </c>
      <c r="G3" s="83">
        <v>1</v>
      </c>
    </row>
    <row r="4" spans="1:7">
      <c r="F4">
        <f>SUM(F1:F3)</f>
        <v>124</v>
      </c>
    </row>
  </sheetData>
  <hyperlinks>
    <hyperlink ref="A2" r:id="rId1" display="https://www.allplayers.com/g/miami_women_s_rugby_club-33073_2013/dashboard/subgroup-roster"/>
    <hyperlink ref="A3" r:id="rId2" display="https://www.allplayers.com/g/jacksonville_women_s_rugby_club-32217_2013/dashboard/subgroup-roster"/>
    <hyperlink ref="A1" r:id="rId3" display="https://www.allplayers.com/g/orlando_womens_rugby_football_club-80302_2013/dashboard/subgroup-roster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C14" sqref="C14"/>
    </sheetView>
  </sheetViews>
  <sheetFormatPr defaultRowHeight="15"/>
  <cols>
    <col min="1" max="1" width="25.7109375" customWidth="1"/>
  </cols>
  <sheetData>
    <row r="1" spans="1:7" ht="20.100000000000001" customHeight="1">
      <c r="A1" s="77" t="s">
        <v>39</v>
      </c>
      <c r="B1" s="84" t="s">
        <v>72</v>
      </c>
      <c r="C1" s="80">
        <v>1</v>
      </c>
      <c r="D1" s="80">
        <v>0</v>
      </c>
      <c r="E1" s="80">
        <v>0</v>
      </c>
      <c r="F1" s="80">
        <v>37</v>
      </c>
      <c r="G1" s="82">
        <v>1</v>
      </c>
    </row>
    <row r="2" spans="1:7" ht="20.100000000000001" customHeight="1">
      <c r="A2" s="68" t="s">
        <v>47</v>
      </c>
      <c r="B2" s="63" t="s">
        <v>72</v>
      </c>
      <c r="C2" s="64">
        <v>1</v>
      </c>
      <c r="D2" s="64">
        <v>0</v>
      </c>
      <c r="E2" s="64">
        <v>0</v>
      </c>
      <c r="F2" s="64">
        <v>43</v>
      </c>
      <c r="G2" s="69">
        <v>1</v>
      </c>
    </row>
    <row r="3" spans="1:7" ht="20.100000000000001" customHeight="1">
      <c r="A3" s="70" t="s">
        <v>49</v>
      </c>
      <c r="B3" s="63" t="s">
        <v>72</v>
      </c>
      <c r="C3" s="62">
        <v>1</v>
      </c>
      <c r="D3" s="62">
        <v>0</v>
      </c>
      <c r="E3" s="62">
        <v>0</v>
      </c>
      <c r="F3" s="62">
        <v>37</v>
      </c>
      <c r="G3" s="71">
        <v>1</v>
      </c>
    </row>
    <row r="4" spans="1:7" ht="20.100000000000001" customHeight="1">
      <c r="A4" s="70" t="s">
        <v>68</v>
      </c>
      <c r="B4" s="61" t="s">
        <v>72</v>
      </c>
      <c r="C4" s="62">
        <v>1</v>
      </c>
      <c r="D4" s="62">
        <v>0</v>
      </c>
      <c r="E4" s="62">
        <v>0</v>
      </c>
      <c r="F4" s="62">
        <v>32</v>
      </c>
      <c r="G4" s="71">
        <v>1</v>
      </c>
    </row>
    <row r="5" spans="1:7" ht="20.100000000000001" customHeight="1">
      <c r="A5" s="70" t="s">
        <v>44</v>
      </c>
      <c r="B5" s="61" t="s">
        <v>72</v>
      </c>
      <c r="C5" s="62">
        <v>1</v>
      </c>
      <c r="D5" s="62">
        <v>0</v>
      </c>
      <c r="E5" s="62">
        <v>0</v>
      </c>
      <c r="F5" s="62">
        <v>47</v>
      </c>
      <c r="G5" s="71">
        <v>0</v>
      </c>
    </row>
    <row r="6" spans="1:7">
      <c r="F6">
        <f>SUM(F1:F5)</f>
        <v>196</v>
      </c>
    </row>
  </sheetData>
  <hyperlinks>
    <hyperlink ref="A1" r:id="rId1" display="https://www.allplayers.com/g/ave_maria_university_rugby_club-34142_2013/dashboard/subgroup-roster"/>
    <hyperlink ref="A5" r:id="rId2" display="https://www.allplayers.com/g/eckerd_college_men_s_rugby_football_club-80302_2013/dashboard/subgroup-roster"/>
    <hyperlink ref="A2" r:id="rId3" display="https://www.allplayers.com/g/florida_atlantic_university_mens_rugby_club-80302/dashboard/subgroup-roster"/>
    <hyperlink ref="A3" r:id="rId4" display="https://www.allplayers.com/g/florida_gulf_coast_university_rugby_football_club-34110_2013/dashboard/subgroup-roster"/>
    <hyperlink ref="A4" r:id="rId5" display="https://www.allplayers.com/g/univ_miami_rugby_football_club-33157_2013/dashboard/subgroup-roster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A11" sqref="A11:XFD11"/>
    </sheetView>
  </sheetViews>
  <sheetFormatPr defaultRowHeight="15"/>
  <cols>
    <col min="1" max="1" width="29.42578125" customWidth="1"/>
  </cols>
  <sheetData>
    <row r="1" spans="1:7" ht="20.100000000000001" customHeight="1">
      <c r="A1" s="68" t="s">
        <v>45</v>
      </c>
      <c r="B1" s="63" t="s">
        <v>75</v>
      </c>
      <c r="C1" s="64">
        <v>1</v>
      </c>
      <c r="D1" s="64">
        <v>0</v>
      </c>
      <c r="E1" s="64">
        <v>0</v>
      </c>
      <c r="F1" s="64">
        <v>26</v>
      </c>
      <c r="G1" s="69">
        <v>0</v>
      </c>
    </row>
    <row r="2" spans="1:7" ht="20.100000000000001" customHeight="1">
      <c r="A2" s="70" t="s">
        <v>46</v>
      </c>
      <c r="B2" s="61" t="s">
        <v>75</v>
      </c>
      <c r="C2" s="62">
        <v>1</v>
      </c>
      <c r="D2" s="62">
        <v>0</v>
      </c>
      <c r="E2" s="62">
        <v>0</v>
      </c>
      <c r="F2" s="62">
        <v>49</v>
      </c>
      <c r="G2" s="71">
        <v>1</v>
      </c>
    </row>
    <row r="3" spans="1:7" ht="20.100000000000001" customHeight="1">
      <c r="A3" s="70" t="s">
        <v>48</v>
      </c>
      <c r="B3" s="61" t="s">
        <v>75</v>
      </c>
      <c r="C3" s="62">
        <v>2</v>
      </c>
      <c r="D3" s="62">
        <v>0</v>
      </c>
      <c r="E3" s="62">
        <v>0</v>
      </c>
      <c r="F3" s="62">
        <v>36</v>
      </c>
      <c r="G3" s="71">
        <v>1</v>
      </c>
    </row>
    <row r="4" spans="1:7" ht="20.100000000000001" customHeight="1">
      <c r="A4" s="70" t="s">
        <v>50</v>
      </c>
      <c r="B4" s="61" t="s">
        <v>75</v>
      </c>
      <c r="C4" s="62">
        <v>2</v>
      </c>
      <c r="D4" s="62">
        <v>0</v>
      </c>
      <c r="E4" s="62">
        <v>0</v>
      </c>
      <c r="F4" s="62">
        <v>26</v>
      </c>
      <c r="G4" s="71">
        <v>1</v>
      </c>
    </row>
    <row r="5" spans="1:7" ht="20.100000000000001" customHeight="1">
      <c r="A5" s="70" t="s">
        <v>69</v>
      </c>
      <c r="B5" s="61" t="s">
        <v>75</v>
      </c>
      <c r="C5" s="62">
        <v>2</v>
      </c>
      <c r="D5" s="62">
        <v>0</v>
      </c>
      <c r="E5" s="62">
        <v>0</v>
      </c>
      <c r="F5" s="62">
        <v>33</v>
      </c>
      <c r="G5" s="71">
        <v>0</v>
      </c>
    </row>
    <row r="6" spans="1:7" ht="20.100000000000001" customHeight="1">
      <c r="A6" s="68" t="s">
        <v>70</v>
      </c>
      <c r="B6" s="61" t="s">
        <v>75</v>
      </c>
      <c r="C6" s="64">
        <v>2</v>
      </c>
      <c r="D6" s="64">
        <v>0</v>
      </c>
      <c r="E6" s="64">
        <v>0</v>
      </c>
      <c r="F6" s="64">
        <v>21</v>
      </c>
      <c r="G6" s="69">
        <v>1</v>
      </c>
    </row>
    <row r="7" spans="1:7">
      <c r="F7">
        <f>SUM(F1:F6)</f>
        <v>191</v>
      </c>
    </row>
  </sheetData>
  <hyperlinks>
    <hyperlink ref="A1" r:id="rId1" display="https://www.allplayers.com/g/eckerd_college_women_s_rugby_football_club-80302_2013/dashboard/subgroup-roster"/>
    <hyperlink ref="A2" r:id="rId2" display="https://www.allplayers.com/g/fgcu_women_s_rugby_club-80302_2013/dashboard/subgroup-roster"/>
    <hyperlink ref="A3" r:id="rId3" display="https://www.allplayers.com/g/florida_atlantic_university_womens_rugby_club-80302_2013/dashboard/subgroup-roster"/>
    <hyperlink ref="A4" r:id="rId4" display="https://www.allplayers.com/g/florida_international_university_women_s_rugby_club-80302_2013/dashboard/subgroup-roster"/>
    <hyperlink ref="A5" r:id="rId5" display="https://www.allplayers.com/g/univ_south_florida_women_s_rugby_club-33620_2013/dashboard/subgroup-roster"/>
    <hyperlink ref="A6" r:id="rId6" display="https://www.allplayers.com/g/university_of_miami_women_s_rugby_club-80302_2013/dashboard/subgroup-roster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"/>
  <sheetViews>
    <sheetView workbookViewId="0">
      <selection activeCell="A8" sqref="A8"/>
    </sheetView>
  </sheetViews>
  <sheetFormatPr defaultRowHeight="15"/>
  <cols>
    <col min="1" max="1" width="25.42578125" customWidth="1"/>
  </cols>
  <sheetData>
    <row r="1" spans="1:8" ht="20.100000000000001" customHeight="1">
      <c r="A1" s="70" t="s">
        <v>71</v>
      </c>
      <c r="B1" s="61" t="s">
        <v>78</v>
      </c>
      <c r="C1" s="62">
        <v>1</v>
      </c>
      <c r="D1" s="62">
        <v>0</v>
      </c>
      <c r="E1" s="62">
        <v>0</v>
      </c>
      <c r="F1" s="62">
        <v>18</v>
      </c>
      <c r="G1" s="71">
        <v>1</v>
      </c>
    </row>
    <row r="2" spans="1:8" ht="20.100000000000001" customHeight="1">
      <c r="A2" s="68" t="s">
        <v>55</v>
      </c>
      <c r="B2" s="63" t="s">
        <v>77</v>
      </c>
      <c r="C2" s="64">
        <v>0</v>
      </c>
      <c r="D2" s="64">
        <v>0</v>
      </c>
      <c r="E2" s="64">
        <v>0</v>
      </c>
      <c r="F2" s="64">
        <v>9</v>
      </c>
      <c r="G2" s="69">
        <v>1</v>
      </c>
      <c r="H2" t="s">
        <v>79</v>
      </c>
    </row>
  </sheetData>
  <hyperlinks>
    <hyperlink ref="A1" r:id="rId1" display="https://www.allplayers.com/g/unions_geographical_unions_and_territorial_unions_2013_2014_florida_geographic_union_2013_2014_vice_city_sting_2013_2014/dashboard/subgroup-roster"/>
    <hyperlink ref="A2" r:id="rId2" display="https://www.allplayers.com/g/unions_geographical_unions_and_territorial_unions_2013_2014_florida_geographic_union_2013_2014_indian_river_womens_rugby_club_2013_2014/dashboard/subgroup-roste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combined</vt:lpstr>
      <vt:lpstr>Membership total</vt:lpstr>
      <vt:lpstr>men</vt:lpstr>
      <vt:lpstr>women</vt:lpstr>
      <vt:lpstr>col M</vt:lpstr>
      <vt:lpstr>Col W</vt:lpstr>
      <vt:lpstr>7s</vt:lpstr>
      <vt:lpstr>combined!Print_Area</vt:lpstr>
    </vt:vector>
  </TitlesOfParts>
  <Company>UF Dept. of Surgery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Kerri Omalley</dc:creator>
  <cp:lastModifiedBy>Kerri Omalley</cp:lastModifiedBy>
  <cp:lastPrinted>2013-06-10T19:01:05Z</cp:lastPrinted>
  <dcterms:created xsi:type="dcterms:W3CDTF">2013-05-20T19:32:25Z</dcterms:created>
  <dcterms:modified xsi:type="dcterms:W3CDTF">2014-06-26T17:50:40Z</dcterms:modified>
</cp:coreProperties>
</file>